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400" windowHeight="5775" tabRatio="0" activeTab="0"/>
  </bookViews>
  <sheets>
    <sheet name="TDSheet" sheetId="1" r:id="rId1"/>
  </sheets>
  <definedNames>
    <definedName name="_xlnm._FilterDatabase" localSheetId="0" hidden="1">'TDSheet'!$A$12:$F$640</definedName>
    <definedName name="_xlnm.Print_Titles" localSheetId="0">'TDSheet'!$12:$12</definedName>
  </definedNames>
  <calcPr fullCalcOnLoad="1"/>
</workbook>
</file>

<file path=xl/sharedStrings.xml><?xml version="1.0" encoding="utf-8"?>
<sst xmlns="http://schemas.openxmlformats.org/spreadsheetml/2006/main" count="2768" uniqueCount="784">
  <si>
    <t>(тыс. руб.)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</si>
  <si>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</si>
  <si>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</si>
  <si>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</si>
  <si>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</si>
  <si>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</si>
  <si>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</si>
  <si>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</si>
  <si>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</si>
  <si>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</si>
  <si>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</si>
  <si>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</si>
  <si>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</si>
  <si>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</si>
  <si>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</si>
  <si>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Вологодская городская Дума</t>
  </si>
  <si>
    <t>82</t>
  </si>
  <si>
    <t>Глава города Вологды</t>
  </si>
  <si>
    <t>82 1 00</t>
  </si>
  <si>
    <t>Финансовое обеспечение выполнения функций муниципальных органов и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</si>
  <si>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82 1 00 90000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</si>
  <si>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</si>
  <si>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</si>
  <si>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</si>
  <si>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Депутаты Вологодской городской Думы</t>
  </si>
  <si>
    <t>82 2 00</t>
  </si>
  <si>
    <t>82 2 00 90000</t>
  </si>
  <si>
    <t>Обеспечение деятельности Вологодской городской Думы</t>
  </si>
  <si>
    <t>82 9 00</t>
  </si>
  <si>
    <t>82 9 00 90000</t>
  </si>
  <si>
    <t>Финансовое обеспечение выполнения функций муниципальных органов и учреждений (Закупка товаров, работ и услуг для обеспечения государственных (муниципальных) нужд)</t>
  </si>
  <si>
    <t>200</t>
  </si>
  <si>
    <t>Финансовое обеспечение выполнения функций муниципальных органов и учреждений (Иные бюджетные ассигнования)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</si>
  <si>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</si>
  <si>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</si>
  <si>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</si>
  <si>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"Обеспечение общественной безопасности"</t>
  </si>
  <si>
    <t>05</t>
  </si>
  <si>
    <t>Мероприятие "Обеспечение выполнения функций Административного департамента Администрации города Вологды"</t>
  </si>
  <si>
    <t>05 0 11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</si>
  <si>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</si>
  <si>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05 0 11 72311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</si>
  <si>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(Закупка товаров, работ и услуг для обеспечения государственных (муниципальных) нужд)</t>
  </si>
  <si>
    <t xml:space="preserve">Муниципальная программа "Создание условий для развития гражданского общества, информационной открытости и молодежной политики"                  </t>
  </si>
  <si>
    <t>08</t>
  </si>
  <si>
    <t>Мероприятие "Организация участия населения в решении вопросов местного значения и содействие гражданским институтам"</t>
  </si>
  <si>
    <t>08 0 02</t>
  </si>
  <si>
    <t>08 0 02 90000</t>
  </si>
  <si>
    <t>Мероприятие "Обеспечение выполнения функций Управления информации и общественных связей Администрации города Вологды"</t>
  </si>
  <si>
    <t>08 0 04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</si>
  <si>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за счет средств дотации (гранта)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</si>
  <si>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08 0 04 55490</t>
  </si>
  <si>
    <t>Реализация расходных обязательств в части обеспечения оплаты труда муниципальных служащих, выплаты заработной платы работникам муниципальных учреждений и работникам органов местного самоуправления муниципальных образований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</si>
  <si>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08 0 04 70030</t>
  </si>
  <si>
    <t>08 0 04 90000</t>
  </si>
  <si>
    <t>Муниципальная программа "Обеспечение жильем отдельных категорий граждан"</t>
  </si>
  <si>
    <t>10</t>
  </si>
  <si>
    <t>Подпрограмма "Обеспечение создания условий для реализации муниципальной программы "Обеспечение жильем отдельных категорий граждан"</t>
  </si>
  <si>
    <t>10 4</t>
  </si>
  <si>
    <t>Мероприятие "Обеспечение выполнения функций Департамента имущественных отношений Администрации города Вологды"</t>
  </si>
  <si>
    <t>10 4 01</t>
  </si>
  <si>
    <t>10 4 01 55490</t>
  </si>
  <si>
    <t>10 4 01 70030</t>
  </si>
  <si>
    <t>10 4 01 90000</t>
  </si>
  <si>
    <t>Муниципальная программа "Совершенствование муниципального управления в городском округе городе Вологде"</t>
  </si>
  <si>
    <t>12</t>
  </si>
  <si>
    <t>Подпрограмма "Обеспечение условий для реализации муниципальной программы"</t>
  </si>
  <si>
    <t>12 4</t>
  </si>
  <si>
    <t>Мероприятие "Обеспечение выполнения функций Администрации города Вологды"</t>
  </si>
  <si>
    <t>12 4 01</t>
  </si>
  <si>
    <t>12 4 01 55490</t>
  </si>
  <si>
    <t>12 4 01 70030</t>
  </si>
  <si>
    <t>12 4 01 90000</t>
  </si>
  <si>
    <t>Финансовое обеспечение выполнения функций муниципальных органов и учреждений (Социальное обеспечение и иные выплаты населению)</t>
  </si>
  <si>
    <t>300</t>
  </si>
  <si>
    <t>Администрация города Вологды</t>
  </si>
  <si>
    <t>81</t>
  </si>
  <si>
    <t>Обеспечение деятельности Администрации города Вологды</t>
  </si>
  <si>
    <t>81 9 00</t>
  </si>
  <si>
    <t>81 9 00 90000</t>
  </si>
  <si>
    <t>Судебная система</t>
  </si>
  <si>
    <t>Реализация непрограммных направлений расходов бюджета</t>
  </si>
  <si>
    <t>99</t>
  </si>
  <si>
    <t>Реализация иных непрограммных направлений расходов бюджета</t>
  </si>
  <si>
    <t>99 2 00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</si>
  <si>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</si>
  <si>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99 2 00 51200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</si>
  <si>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</si>
  <si>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</si>
  <si>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Муниципальная программа "Развитие градостроительства и инфраструктуры"</t>
  </si>
  <si>
    <t>07</t>
  </si>
  <si>
    <t>Мероприятие "Обеспечение выполнения функций Департамента городского хозяйства Администрации города Вологды"</t>
  </si>
  <si>
    <t>07 0 18</t>
  </si>
  <si>
    <t>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</si>
  <si>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07 0 18 72312</t>
  </si>
  <si>
    <t>Муниципальная программа "Управление муниципальными финансами городского округа города Вологды"</t>
  </si>
  <si>
    <t>11</t>
  </si>
  <si>
    <t>Мероприятие "Обеспечение выполнения функций Департамента финансов Администрации города Вологды"</t>
  </si>
  <si>
    <t>11 0 03</t>
  </si>
  <si>
    <t>11 0 03 55490</t>
  </si>
  <si>
    <t>11 0 03 90000</t>
  </si>
  <si>
    <t>Поощрение за качественное управление муниципальными финансами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</si>
  <si>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81 9 00 74060</t>
  </si>
  <si>
    <t>83</t>
  </si>
  <si>
    <t>83 9 00</t>
  </si>
  <si>
    <t>83 9 00 90000</t>
  </si>
  <si>
    <t>Обеспечение проведения выборов и референдумов</t>
  </si>
  <si>
    <t>Территориальная избирательная комиссия города Вологды</t>
  </si>
  <si>
    <t>84</t>
  </si>
  <si>
    <t>Проведение выборов в представительные органы городского округа города Вологды</t>
  </si>
  <si>
    <t>84 0 01</t>
  </si>
  <si>
    <t>84 0 01 90000</t>
  </si>
  <si>
    <t>Прикладные научные исследования в области общегосударственных вопросов</t>
  </si>
  <si>
    <t>Муниципальная программа "Экономическое развитие города Вологды"</t>
  </si>
  <si>
    <t>Подпрограмма "Развитие системы стратегического планирования"</t>
  </si>
  <si>
    <t>06 1</t>
  </si>
  <si>
    <t>Мероприятие "Информационно-аналитическое обеспечение осуществления стратегического планирования и мониторинга социально-экономического развития города"</t>
  </si>
  <si>
    <t>06 1 01</t>
  </si>
  <si>
    <t>06 1 01 90000</t>
  </si>
  <si>
    <t>Мероприятие "Выполнение мероприятий по осуществлению градостроительной деятельности"</t>
  </si>
  <si>
    <t>07 0 01</t>
  </si>
  <si>
    <t>07 0 01 90000</t>
  </si>
  <si>
    <t>Другие общегосударственные вопросы</t>
  </si>
  <si>
    <t>13</t>
  </si>
  <si>
    <t>Муниципальная программа "Развитие сферы культуры города Вологды"</t>
  </si>
  <si>
    <t>Подпрограмма "Развитие архивного дела"</t>
  </si>
  <si>
    <t>02 3</t>
  </si>
  <si>
    <t>Мероприятие "Совершенствование условий хранения документов в муниципальном архиве города и обеспечение потребностей населения в архивной информации"</t>
  </si>
  <si>
    <t>02 3 01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</si>
  <si>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 и работникам органов местного самоуправления муниципальных образований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</si>
  <si>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02 3 01 70030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</si>
  <si>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</si>
  <si>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02 3 01 72190</t>
  </si>
  <si>
    <t>02 3 01 90000</t>
  </si>
  <si>
    <t>Подпрограмма "Развитие промышленности, инвестиционной и  внешнеэкономической деятельности"</t>
  </si>
  <si>
    <t>06 4</t>
  </si>
  <si>
    <t>Мероприятие "Создание условий для развития внешних связей"</t>
  </si>
  <si>
    <t>06 4 02</t>
  </si>
  <si>
    <t>06 4 02 90000</t>
  </si>
  <si>
    <t>Мероприятие "Организация мероприятий, направленных на развитие конкуренции в приоритетных и социально значимых сферах экономики"</t>
  </si>
  <si>
    <t>06 4 03</t>
  </si>
  <si>
    <t>06 4 03 90000</t>
  </si>
  <si>
    <t>Мероприятие "Выполнение мероприятий по содержанию имущества, находящегося в муниципальной собственности городского округа города Вологды"</t>
  </si>
  <si>
    <t>07 0 14</t>
  </si>
  <si>
    <t>07 0 14 90000</t>
  </si>
  <si>
    <t>Субсидия автономной некоммерческой организации "Лаборатория развития городской среды города Вологды" (Предоставление субсидий бюджетным, автономным учреждениям и иным некоммерческим организациям)</t>
  </si>
  <si>
    <t>08 0 02 62040</t>
  </si>
  <si>
    <t>600</t>
  </si>
  <si>
    <t>Мероприятие "Обеспечение централизованного ведения бюджетного (бухгалтерского) учета"</t>
  </si>
  <si>
    <t>11 0 01</t>
  </si>
  <si>
    <t>11 0 01 90000</t>
  </si>
  <si>
    <t>Подпрограмма "Противодействие коррупции"</t>
  </si>
  <si>
    <t>12 2</t>
  </si>
  <si>
    <t>Мероприятие "Повышение уровня правового информирования населения города Вологды по вопросам противодействия коррупции"</t>
  </si>
  <si>
    <t>12 2 01</t>
  </si>
  <si>
    <t>12 2 01 90000</t>
  </si>
  <si>
    <t>Подпрограмма "Автоматизация деятельности органов местного самоуправления"</t>
  </si>
  <si>
    <t>12 3</t>
  </si>
  <si>
    <t>Мероприятие "Обеспечение актуального состояния используемого программного обеспечения (информационных систем и ресурсов)"</t>
  </si>
  <si>
    <t>12 3 01</t>
  </si>
  <si>
    <t>12 3 01 90000</t>
  </si>
  <si>
    <t>Мероприятие "Информатизация процесса предоставления муниципальных услуг"</t>
  </si>
  <si>
    <t>12 3 02</t>
  </si>
  <si>
    <t>12 3 02 90000</t>
  </si>
  <si>
    <t>Мероприятие "Обеспечение деятельности МКУ "Хозяйственная служба"</t>
  </si>
  <si>
    <t>12 4 02</t>
  </si>
  <si>
    <t>12 4 02 90000</t>
  </si>
  <si>
    <t>Подпрограмма "Повышение качества и доступности муниципальных услуг, в том числе в муниципальном казенном учреждении  "Многофункциональный центр организации предоставления государственных и муниципальных услуг в городе Вологде"</t>
  </si>
  <si>
    <t>12 5</t>
  </si>
  <si>
    <t>Мероприятие "Функционирование и развитие муниципального казенного учреждения "Многофункциональный центр организации предоставления государственных и муниципальных услуг в городе Вологде", организация предоставления на базе многофункционального центра услуг, соответствующих стандартам качества"</t>
  </si>
  <si>
    <t>12 5 01</t>
  </si>
  <si>
    <t>12 5 01 72250</t>
  </si>
  <si>
    <t>12 5 01 90000</t>
  </si>
  <si>
    <t>Резервный фонд Правительства Вологодской области (Иные бюджетные ассигнования)</t>
  </si>
  <si>
    <t>99 2 00 20970</t>
  </si>
  <si>
    <t>Исполнение функций органами местного самоуправления</t>
  </si>
  <si>
    <t>99 1</t>
  </si>
  <si>
    <t>99 1 00</t>
  </si>
  <si>
    <t>Поощрение за качественное управление муниципальными финансами (Закупка товаров, работ и услуг для обеспечения государственных (муниципальных) нужд)</t>
  </si>
  <si>
    <t>99 1 00 74060</t>
  </si>
  <si>
    <t>Оценка недвижимости, признание прав и регулирование отношений по муниципальной собственности</t>
  </si>
  <si>
    <t>99 1 01</t>
  </si>
  <si>
    <t>99 1 01 90000</t>
  </si>
  <si>
    <t>Реализация функций, связанных с общегосударственным управлением</t>
  </si>
  <si>
    <t>99 1 02</t>
  </si>
  <si>
    <t>99 1 02 90000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</si>
  <si>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</si>
  <si>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</si>
  <si>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</si>
  <si>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Гражданская оборона</t>
  </si>
  <si>
    <t>09</t>
  </si>
  <si>
    <t>Мероприятие "Проведение мероприятий МКУ "ЦГЗ г. Вологды" по обеспечению безопасности жизнедеятельности населения на территории городского округа города Вологды"</t>
  </si>
  <si>
    <t>05 0 09</t>
  </si>
  <si>
    <t>05 0 09 90000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</si>
  <si>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</si>
  <si>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Мероприятие "Выполнение мероприятий, направленных на обеспечение пожарной безопасности"</t>
  </si>
  <si>
    <t>05 0 06</t>
  </si>
  <si>
    <t>05 0 06 90000</t>
  </si>
  <si>
    <t>Другие вопросы в области национальной безопасности и правоохранительной деятельности</t>
  </si>
  <si>
    <t>14</t>
  </si>
  <si>
    <t>Мероприятие "Повышение активности участия граждан, общественных объединений в охране общественного порядка и профилактике правонарушений"</t>
  </si>
  <si>
    <t>05 0 01</t>
  </si>
  <si>
    <t>Субсидия Вологодской городской общественной организации содействия правопорядку "Муниципальная стража" (Предоставление субсидий бюджетным, автономным учреждениям и иным некоммерческим организациям)</t>
  </si>
  <si>
    <t>05 0 01 62010</t>
  </si>
  <si>
    <t>Мероприятие "Обеспечение эксплуатации, внедрения, обслуживания, модернизации и замены технических средств, направленных на предупреждение правонарушений и преступлений в общественных местах и на улицах (установка, модернизация и замена систем фото-, видеофиксации нарушений общественного порядка, Правил дорожного движения аппаратно-программного комплекса "Безопасный город")"</t>
  </si>
  <si>
    <t>05 0 02</t>
  </si>
  <si>
    <t>Внедрение и (или) эксплуатация аппаратно-программного комплекса "Безопасный город" (Закупка товаров, работ и услуг для обеспечения государственных (муниципальных) нужд)</t>
  </si>
  <si>
    <t>05 0 02 S1060</t>
  </si>
  <si>
    <t>Мероприятие "Выполнение мероприятий по добровольной сдаче незаконно хранящегося оружия, боеприпасов, взрывчатых веществ и устройств"</t>
  </si>
  <si>
    <t>05 0 03</t>
  </si>
  <si>
    <t>05 0 03 90000</t>
  </si>
  <si>
    <t>Мероприятие "Выполнение мероприятий по антитеррористической защищенности мест массового пребывания людей"</t>
  </si>
  <si>
    <t>05 0 05</t>
  </si>
  <si>
    <t>05 0 05 90000</t>
  </si>
  <si>
    <t>Проведение мероприятий по антитеррористической защищенности мест массового пребывания людей (Закупка товаров, работ и услуг для обеспечения государственных (муниципальных) нужд)</t>
  </si>
  <si>
    <t>05 0 05 S1130</t>
  </si>
  <si>
    <t>Мероприятие "Выполнение мероприятий, направленных на профилактику мошенничеств (изготовление и распространение информационных материалов)"</t>
  </si>
  <si>
    <t>05 0 10</t>
  </si>
  <si>
    <t>Финансовое обеспечение выполнения функций муниципальных органов и учреждений (Предоставление субсидий бюджетным, автономным учреждениям и иным некоммерческим организациям)</t>
  </si>
  <si>
    <t>05 0 10 90000</t>
  </si>
  <si>
    <t>05 0 11 55490</t>
  </si>
  <si>
    <t>05 0 11 90000</t>
  </si>
  <si>
    <t>НАЦИОНАЛЬНАЯ ЭКОНОМИКА</t>
  </si>
  <si>
    <t>Общеэкономические вопросы</t>
  </si>
  <si>
    <t>Подпрограмма "Реализация кадровой политики"</t>
  </si>
  <si>
    <t>06 2</t>
  </si>
  <si>
    <t>Мероприятие "Повышение значимости рабочих профессий"</t>
  </si>
  <si>
    <t>06 2 01</t>
  </si>
  <si>
    <t>Реализация мероприятий по оказанию содействия в трудоустройстве незанятых инвалидов, в том числе инвалидов молодого возраста на оборудованные (оснащенные) для них рабочие места (Предоставление субсидий бюджетным, автономным учреждениям и иным некоммерческим организациям)</t>
  </si>
  <si>
    <t>06 2 01 74070</t>
  </si>
  <si>
    <t>06 2 01 90000</t>
  </si>
  <si>
    <t>Подпрограмма "Муниципальная кадровая политика"</t>
  </si>
  <si>
    <t>12 1</t>
  </si>
  <si>
    <t>Мероприятие "Формирование системы непрерывного обучения муниципальных служащих и работников Администрации города Вологды, в том числе обучение лиц, состоящих в кадровых резервах"</t>
  </si>
  <si>
    <t>12 1 01</t>
  </si>
  <si>
    <t>12 1 01 90000</t>
  </si>
  <si>
    <t>Транспорт</t>
  </si>
  <si>
    <t>Мероприятие "Организация транспортного обслуживания населения в границах городского округа города Вологды"</t>
  </si>
  <si>
    <t>07 0 16</t>
  </si>
  <si>
    <t>07 0 16 90000</t>
  </si>
  <si>
    <t>Приобретение общественного транспорта за счет средств бюджетных кредитов, полученных из федерального бюджета на финансовое обеспечение реализации инфраструктурных проектов (Закупка товаров, работ и услуг для обеспечения государственных (муниципальных) нужд)</t>
  </si>
  <si>
    <t>07 0 16 98330</t>
  </si>
  <si>
    <t>Дорожное хозяйство (дорожные фонды)</t>
  </si>
  <si>
    <t>Мероприятие "Выполнение мероприятий по строительству автомобильных дорог местного значения"</t>
  </si>
  <si>
    <t>07 0 02</t>
  </si>
  <si>
    <t>Финансовое обеспечение выполнения функций муниципальных органов и учреждений (Капитальные вложения в объекты государственной (муниципальной) собственности)</t>
  </si>
  <si>
    <t>07 0 02 90000</t>
  </si>
  <si>
    <t>400</t>
  </si>
  <si>
    <t>Реализация мероприятий по дорожной деятельности в отношении автомобильных дорог местного значения в границах городского округа, в части прироста протяженности и увеличения объемов строительства автомобильных дорог и искусственных сооружений на них (Капитальные вложения в объекты государственной (муниципальной) собственности)</t>
  </si>
  <si>
    <t>07 0 02 L7842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</si>
  <si>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(Капитальные вложения в объекты государственной (муниципальной) собственности)</t>
  </si>
  <si>
    <t>07 0 02 S1360</t>
  </si>
  <si>
    <t>Мероприятие "Выполнение мероприятий по капитальному ремонту автомобильных дорог местного значения"</t>
  </si>
  <si>
    <t>07 0 03</t>
  </si>
  <si>
    <t>07 0 03 90000</t>
  </si>
  <si>
    <t>Осуществление дорожной деятельности в отношении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</si>
  <si>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07 0 03 S1350</t>
  </si>
  <si>
    <t>Мероприятие "Выполнение мероприятий по ремонту автомобильных дорог местного значения"</t>
  </si>
  <si>
    <t>07 0 04</t>
  </si>
  <si>
    <t>Реализация социально значимого проекта "Народный бюджет" (Закупка товаров, работ и услуг для обеспечения государственных (муниципальных) нужд)</t>
  </si>
  <si>
    <t>07 0 04 20010</t>
  </si>
  <si>
    <t>Реализация социально значимого проекта "Народный бюджет" (Иные бюджетные ассигнования)</t>
  </si>
  <si>
    <t>07 0 04 90000</t>
  </si>
  <si>
    <t>07 0 04 S1350</t>
  </si>
  <si>
    <t>Мероприятие "Выполнение мероприятий по содержанию улично-дорожной сети"</t>
  </si>
  <si>
    <t>07 0 05</t>
  </si>
  <si>
    <t>Выполнение отдельных государственных полномочий в  соответствии с законом области от 6 мая  1996 года № 77-ОЗ "О статусе административного центра Вологодской области" (Закупка товаров, работ и услуг для обеспечения государственных (муниципальных) нужд)</t>
  </si>
  <si>
    <t>07 0 05 90000</t>
  </si>
  <si>
    <t>Мероприятие "Выполнение мероприятий по обеспечению безопасности дорожного движения"</t>
  </si>
  <si>
    <t>07 0 06</t>
  </si>
  <si>
    <t>07 0 06 90000</t>
  </si>
  <si>
    <t>Мероприятие "Обеспечение деятельности МКУ "Дорремстрой"</t>
  </si>
  <si>
    <t>07 0 21</t>
  </si>
  <si>
    <t>07 0 21 90000</t>
  </si>
  <si>
    <t>Мероприятие "Реализация регионального проекта "Региональная и местная дорожная сеть Вологодской области"</t>
  </si>
  <si>
    <t>07 0 R1</t>
  </si>
  <si>
    <t>Приведение в нормативное состояние искусственных дорожных сооружений на автомобильных дорогах местного значения в границах городских округов (Закупка товаров, работ и услуг для обеспечения государственных (муниципальных) нужд)</t>
  </si>
  <si>
    <t>07 0 R1 53943</t>
  </si>
  <si>
    <t>Повышение безопасности дорожного движения, приведение в нормативное транспортно-эксплуатационное состояние дорожной сети городских агломераций (Закупка товаров, работ и услуг для обеспечения государственных (муниципальных) нужд)</t>
  </si>
  <si>
    <t>07 0 R1 S1380</t>
  </si>
  <si>
    <t>Мероприятие "Реализация регионального проекта "Общесистемные меры развития дорожного хозяйства Вологодской области"</t>
  </si>
  <si>
    <t>07 0 R2</t>
  </si>
  <si>
    <t>Реализация мероприятий по обеспечению безопасности дорожного движения и организации дорожного движения в отношении автомобильных дорог местного значения в границах городского округа, в части внедрения автоматизированных и роботизированных технологий организации дорожного движения и контроля за соблюдением правил дорожного движения (Закупка товаров, работ и услуг для обеспечения государственных (муниципальных) нужд)</t>
  </si>
  <si>
    <t>07 0 R2 54180</t>
  </si>
  <si>
    <t>Муниципальная программа "Формирование современной городской среды на территории городского округа города Вологды"</t>
  </si>
  <si>
    <t>Мероприятие "Благоустройство дворовых территорий городского округа города Вологды"</t>
  </si>
  <si>
    <t>09 0 01</t>
  </si>
  <si>
    <t>09 0 01 90000</t>
  </si>
  <si>
    <t>Мероприятие "Реализация регионального проекта "Формирование комфортной городской среды"</t>
  </si>
  <si>
    <t>09 0 F2</t>
  </si>
  <si>
    <t>Реализация мероприятий  по благоустройству дворовых территорий (Закупка товаров, работ и услуг для обеспечения государственных (муниципальных) нужд)</t>
  </si>
  <si>
    <t>09 0 F2 55551</t>
  </si>
  <si>
    <t>Связь и информатика</t>
  </si>
  <si>
    <t>Мероприятие "Обеспечение деятельности МКУ "Центр цифрового развития города Вологды"</t>
  </si>
  <si>
    <t>12 4 03</t>
  </si>
  <si>
    <t>12 4 03 90000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</si>
  <si>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</si>
  <si>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</si>
  <si>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Подпрограмма "Развитие предпринимательства и туризма"</t>
  </si>
  <si>
    <t>06 3</t>
  </si>
  <si>
    <t>Мероприятие "Создание условий для развития малого и среднего предпринимательства"</t>
  </si>
  <si>
    <t>06 3 01</t>
  </si>
  <si>
    <t>06 3 01 90000</t>
  </si>
  <si>
    <t>Мероприятие "Организация мероприятий, направленных на развитие малого и среднего предпринимательства и туризма"</t>
  </si>
  <si>
    <t>06 3 02</t>
  </si>
  <si>
    <t>06 3 02 90000</t>
  </si>
  <si>
    <t>Мероприятие "Развитие современных выставочных пространств"</t>
  </si>
  <si>
    <t>06 3 03</t>
  </si>
  <si>
    <t>06 3 03 90000</t>
  </si>
  <si>
    <t>Мероприятие "Создание условий для устойчивого роста в сфере промышленности"</t>
  </si>
  <si>
    <t>06 4 01</t>
  </si>
  <si>
    <t>06 4 01 90000</t>
  </si>
  <si>
    <t>Подпрограмма "Развитие потребительского рынка"</t>
  </si>
  <si>
    <t>06 5</t>
  </si>
  <si>
    <t>Мероприятие "Создание условий для развития торговли и общественного питания"</t>
  </si>
  <si>
    <t>06 5 01</t>
  </si>
  <si>
    <t>06 5 01 90000</t>
  </si>
  <si>
    <t>06 6</t>
  </si>
  <si>
    <t>Мероприятие "Обеспечение выполнения функций Департамента экономического развития Администрации города Вологды"</t>
  </si>
  <si>
    <t>06 6 01</t>
  </si>
  <si>
    <t>06 6 01 55490</t>
  </si>
  <si>
    <t>06 6 01 70030</t>
  </si>
  <si>
    <t>06 6 01 90000</t>
  </si>
  <si>
    <t>Мероприятие "Обеспечение деятельности МКУ "Градостроительный центр города Вологды"</t>
  </si>
  <si>
    <t>07 0 19</t>
  </si>
  <si>
    <t>07 0 19 90000</t>
  </si>
  <si>
    <t>Мероприятие "Обеспечение выполнения функций Департамента градостроительства Администрации города Вологды"</t>
  </si>
  <si>
    <t>07 0 20</t>
  </si>
  <si>
    <t>07 0 20 55490</t>
  </si>
  <si>
    <t>07 0 20 70030</t>
  </si>
  <si>
    <t>07 0 20 90000</t>
  </si>
  <si>
    <t>ЖИЛИЩНО-КОММУНАЛЬНОЕ ХОЗЯЙСТВО</t>
  </si>
  <si>
    <t>Жилищное хозяйство</t>
  </si>
  <si>
    <t>Мероприятие "Выполнение мероприятий по капитальному ремонту общего имущества в многоквартирных домах"</t>
  </si>
  <si>
    <t>07 0 07</t>
  </si>
  <si>
    <t>Проведение капитального ремонта общего имущества в многоквартирных домах за счет средств государственной корпорации - Фонда содействия реформированию жилищно-коммунального хозяйства (Иные бюджетные ассигнования)</t>
  </si>
  <si>
    <t>07 0 07 74200</t>
  </si>
  <si>
    <t>Подпрограмма "Расселение аварийного жилищного фонда на территории города Вологды"</t>
  </si>
  <si>
    <t>10 2</t>
  </si>
  <si>
    <t>Мероприятие "Выплата размера возмещения собственникам помещений, расположенных в аварийных жилых домах, по соглашению об изъятии объектов недвижимости"</t>
  </si>
  <si>
    <t>10 2 02</t>
  </si>
  <si>
    <t>10 2 02 90000</t>
  </si>
  <si>
    <t>Мероприятие "Реализация регионального проекта "Обеспечение устойчивого сокращения непригодного для проживания жилищного фонда"</t>
  </si>
  <si>
    <t>10 2 F3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</si>
  <si>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 (Капитальные вложения в объекты государственной (муниципальной) собственности)</t>
  </si>
  <si>
    <t>10 2 F3 67483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</si>
  <si>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 (Иные бюджетные ассигнования)</t>
  </si>
  <si>
    <t>Обеспечение мероприятий по переселению граждан из аварийного жилищного фонда за счет средств областного бюджета (Капитальные вложения в объекты государственной (муниципальной) собственности)</t>
  </si>
  <si>
    <t>10 2 F3 67484</t>
  </si>
  <si>
    <t>Обеспечение мероприятий по переселению граждан из аварийного жилищного фонда за счет средств областного бюджета (Иные бюджетные ассигнования)</t>
  </si>
  <si>
    <t>Обеспечение мероприятий по переселению граждан из аварийного жилищного фонда за счет средств местных бюджетов (Закупка товаров, работ и услуг для обеспечения государственных (муниципальных) нужд)</t>
  </si>
  <si>
    <t>10 2 F3 6748S</t>
  </si>
  <si>
    <t>Обеспечение мероприятий по переселению граждан из аварийного жилищного фонда за счет средств местных бюджетов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</si>
  <si>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 за счет средств местных бюджетов (Иные бюджетные ассигнования)</t>
  </si>
  <si>
    <t>Коммунальное хозяйство</t>
  </si>
  <si>
    <t>Мероприятие "Выполнение мероприятий по строительству (реконструкции), капитальному ремонту, ремонту и содержанию систем тепло-, газо-, водоснабжения и водоотведения"</t>
  </si>
  <si>
    <t>07 0 13</t>
  </si>
  <si>
    <t>07 0 13 90000</t>
  </si>
  <si>
    <t>Капитальный ремонт гидротехнических сооружений, находящихся в муниципальной собственности, капитальный ремонт и ликвидация бесхозяйных гидротехнических сооружений; строительство, реконструкция объектов инженерной защиты и берегоукрепительных сооружений (Закупка товаров, работ и услуг для обеспечения государственных (муниципальных) нужд)</t>
  </si>
  <si>
    <t>07 0 13 L0652</t>
  </si>
  <si>
    <t>Строительство, реконструкция и капитальный ремонт централизованных систем водоснабжения и водоотведения (Капитальные вложения в объекты государственной (муниципальной) собственности)</t>
  </si>
  <si>
    <t>07 0 13 S3040</t>
  </si>
  <si>
    <t>Строительство и реконструкция объектов газоснабжения (Капитальные вложения в объекты государственной (муниципальной) собственности)</t>
  </si>
  <si>
    <t>07 0 13 S3110</t>
  </si>
  <si>
    <t>Благоустройство</t>
  </si>
  <si>
    <t>Мероприятие "Выполнение мероприятий по благоустройству"</t>
  </si>
  <si>
    <t>07 0 08</t>
  </si>
  <si>
    <t>07 0 08 20010</t>
  </si>
  <si>
    <t>07 0 08 72280</t>
  </si>
  <si>
    <t>07 0 08 90000</t>
  </si>
  <si>
    <t>Мероприятие "Выполнение мероприятий по озеленению"</t>
  </si>
  <si>
    <t>07 0 09</t>
  </si>
  <si>
    <t>07 0 09 90000</t>
  </si>
  <si>
    <t>Проведение мероприятий по предотвращению распространения сорного растения борщевик Сосновского (Закупка товаров, работ и услуг для обеспечения государственных (муниципальных) нужд)</t>
  </si>
  <si>
    <t>07 0 09 S1400</t>
  </si>
  <si>
    <t>Мероприятие "Выполнение мероприятий по освещению улиц"</t>
  </si>
  <si>
    <t>07 0 10</t>
  </si>
  <si>
    <t>07 0 10 72280</t>
  </si>
  <si>
    <t>07 0 10 90000</t>
  </si>
  <si>
    <t>Мероприятие "Выполнение мероприятий по организации ритуальных услуг и содержанию мест захоронения"</t>
  </si>
  <si>
    <t>07 0 12</t>
  </si>
  <si>
    <t>07 0 12 90000</t>
  </si>
  <si>
    <t>Мероприятие "Реализация регионального проекта "Комплексная система обращения с твердыми коммунальными отходами"</t>
  </si>
  <si>
    <t>07 0 G2</t>
  </si>
  <si>
    <t>Государственная поддержка закупки контейнеров для раздельного накопления твердых коммунальных отходов (Закупка товаров, работ и услуг для обеспечения государственных (муниципальных) нужд)</t>
  </si>
  <si>
    <t>07 0 G2 52690</t>
  </si>
  <si>
    <t>Мероприятие "Благоустройство муниципальных территорий  общего пользования"</t>
  </si>
  <si>
    <t>09 0 02</t>
  </si>
  <si>
    <t>09 0 02 90000</t>
  </si>
  <si>
    <t>Реализация мероприятий  по благоустройству общественных территорий (Закупка товаров, работ и услуг для обеспечения государственных (муниципальных) нужд)</t>
  </si>
  <si>
    <t>09 0 F2 55552</t>
  </si>
  <si>
    <t>09 0 F2 55553</t>
  </si>
  <si>
    <t>Реализация мероприятий по цифровизации городского хозяйства (Капитальные вложения в объекты государственной (муниципальной) собственности)</t>
  </si>
  <si>
    <t>Другие вопросы в области жилищно-коммунального хозяйства</t>
  </si>
  <si>
    <t>Мероприятие "Обеспечение деятельности МКУ "Служба городского хозяйства"</t>
  </si>
  <si>
    <t>07 0 17</t>
  </si>
  <si>
    <t>07 0 17 90000</t>
  </si>
  <si>
    <t>07 0 18 55490</t>
  </si>
  <si>
    <t>Осуществление отдельных государственных полномочий в соответствии с законом области от 15 декабря 2017 года № 4260-ОЗ "О наделении органов местного самоуправления отдельными государственными полномочиями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</si>
  <si>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07 0 18 72313</t>
  </si>
  <si>
    <t>07 0 18 90000</t>
  </si>
  <si>
    <t>ОХРАНА ОКРУЖАЮЩЕЙ СРЕДЫ</t>
  </si>
  <si>
    <t>Прикладные научные исследования в области охраны окружающей среды</t>
  </si>
  <si>
    <t>Мероприятие "Выполнение мероприятий по охране окружающей среды"</t>
  </si>
  <si>
    <t>07 0 15</t>
  </si>
  <si>
    <t>07 0 15 90000</t>
  </si>
  <si>
    <t>Другие вопросы в области охраны окружающей среды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</si>
  <si>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</si>
  <si>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07 0 18 72314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</si>
  <si>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 (Закупка товаров, работ и услуг для обеспечения государственных (муниципальных) нужд)</t>
  </si>
  <si>
    <t>ОБРАЗОВАНИЕ</t>
  </si>
  <si>
    <t>Дошкольное образование</t>
  </si>
  <si>
    <t>Муниципальная программа "Развитие образования"</t>
  </si>
  <si>
    <t>Мероприятие "Выполнение ремонтных работ и мероприятий по комплексной безопасности образовательных организаций"</t>
  </si>
  <si>
    <t>01 0 01</t>
  </si>
  <si>
    <t>Строительство, реконструкция, капитальный ремонт и ремонт образовательных организаций муниципальной собственности (Предоставление субсидий бюджетным, автономным учреждениям и иным некоммерческим организациям)</t>
  </si>
  <si>
    <t>01 0 01 S1940</t>
  </si>
  <si>
    <t>Подпрограмма "Развитие дошкольного образования"</t>
  </si>
  <si>
    <t>01 1</t>
  </si>
  <si>
    <t>Мероприятие "Организация предоставления дошкольного образования на территории городского округа города Вологды"</t>
  </si>
  <si>
    <t>01 1 01</t>
  </si>
  <si>
    <t>Реализация расходных обязательств в части обеспечения оплаты труда муниципальных служащих, выплаты заработной платы работникам муниципальных учреждений и работникам органов местного самоуправления муниципальных образований области (Предоставление субсидий бюджетным, автономным учреждениям и иным некоммерческим организациям)</t>
  </si>
  <si>
    <t>01 1 01 70030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</si>
  <si>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</si>
  <si>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01 1 01 72010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</si>
  <si>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(Предоставление субсидий бюджетным, автономным учреждениям и иным некоммерческим организациям)</t>
  </si>
  <si>
    <t>01 1 01 72020</t>
  </si>
  <si>
    <t>01 1 01 90000</t>
  </si>
  <si>
    <t>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 (Предоставление субсидий бюджетным, автономным учреждениям и иным некоммерческим организациям)</t>
  </si>
  <si>
    <t>01 1 01 S1490</t>
  </si>
  <si>
    <t>Общее образование</t>
  </si>
  <si>
    <t>Проведение мероприятий по антитеррористической защищенности образовательных организаций (Предоставление субсидий бюджетным, автономным учреждениям и иным некоммерческим организациям)</t>
  </si>
  <si>
    <t>01 0 01 S1140</t>
  </si>
  <si>
    <t>Подпрограмма "Развитие общего образования"</t>
  </si>
  <si>
    <t>01 2</t>
  </si>
  <si>
    <t>Мероприятие "Организация предоставления на территории городского округа города Вологды общего образования"</t>
  </si>
  <si>
    <t>01 2 01</t>
  </si>
  <si>
    <t>Реализация социально значимого проекта "Народный бюджет" (Предоставление субсидий бюджетным, автономным учреждениям и иным некоммерческим организациям)</t>
  </si>
  <si>
    <t>01 2 01 20010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</si>
  <si>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</si>
  <si>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01 2 01 53031</t>
  </si>
  <si>
    <t>01 2 01 70030</t>
  </si>
  <si>
    <t>01 2 01 72010</t>
  </si>
  <si>
    <t>01 2 01 72020</t>
  </si>
  <si>
    <t>01 2 01 90000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</si>
  <si>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</si>
  <si>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01 2 01 L3041</t>
  </si>
  <si>
    <t>Закупка оборудования для создания "умных" спортивных площадок (Предоставление субсидий бюджетным, автономным учреждениям и иным некоммерческим организациям)</t>
  </si>
  <si>
    <t>01 2 01 L7530</t>
  </si>
  <si>
    <t>Проведение мероприятий по обеспечению условий для организации питания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</si>
  <si>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01 2 01 S1440</t>
  </si>
  <si>
    <t>01 2 01 S1490</t>
  </si>
  <si>
    <t>Мероприятие "Реализация регионального проекта "Современная школа"</t>
  </si>
  <si>
    <t>Подпрограмма "Содействие созданию в городском округе городе Вологде (исходя из прогнозируемой потребности) новых мест в общеобразовательных организациях"</t>
  </si>
  <si>
    <t>01 4</t>
  </si>
  <si>
    <t>Мероприятие "Введение новых мест в муниципальных общеобразовательных организациях городского округа города Вологды путем капитального строительства объектов инфраструктуры общего образования"</t>
  </si>
  <si>
    <t>01 4 03</t>
  </si>
  <si>
    <t>01 4 03 90000</t>
  </si>
  <si>
    <t>Строительство образовательных организаций муниципальной собственности за счет средств бюджетных кредитов, полученных из федерального бюджета на финансовое обеспечение реализации инфраструктурных проектов (Капитальные вложения в объекты государственной (муниципальной) собственности)</t>
  </si>
  <si>
    <t>01 4 03 98410</t>
  </si>
  <si>
    <t>Создание новых мест в общеобразовательных организациях, за исключением расходов, предусмотренных на софинансирование субсидий из федерального бюджета (Капитальные вложения в объекты государственной (муниципальной) собственности)</t>
  </si>
  <si>
    <t>01 4 03 S3200</t>
  </si>
  <si>
    <t>01 4 E1</t>
  </si>
  <si>
    <t>Создание новых мест в общеобразовательных организациях (Капитальные вложения в объекты государственной (муниципальной) собственности)</t>
  </si>
  <si>
    <t>01 4 E1 55200</t>
  </si>
  <si>
    <t>Создание новых мест в общеобразовательных организациях за счет резервного фонда Правительства Российской Федерации (Капитальные вложения в объекты государственной (муниципальной) собственности)</t>
  </si>
  <si>
    <t>01 4 E1 5520F</t>
  </si>
  <si>
    <t>Дополнительное образование детей</t>
  </si>
  <si>
    <t>Подпрограмма "Развитие дополнительного образования, отдыха и занятости детей"</t>
  </si>
  <si>
    <t>01 3</t>
  </si>
  <si>
    <t>Мероприятие "Организация предоставления дополнительного образования на территории городского округа города Вологды"</t>
  </si>
  <si>
    <t>01 3 01</t>
  </si>
  <si>
    <t>01 3 01 20010</t>
  </si>
  <si>
    <t>01 3 01 70030</t>
  </si>
  <si>
    <t>01 3 01 90000</t>
  </si>
  <si>
    <t>Обеспечение развития и укрепления материально - технической базы детских школ искусств по видам искусств (Предоставление субсидий бюджетным, автономным учреждениям и иным некоммерческим организациям)</t>
  </si>
  <si>
    <t>01 3 01 S1920</t>
  </si>
  <si>
    <t>Мероприятие "Реализация регионального проекта "Культурная среда"</t>
  </si>
  <si>
    <t>Мероприятие "Реализация регионального проекта "Успех каждого ребенка"</t>
  </si>
  <si>
    <t>01 3 E2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</si>
  <si>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</si>
  <si>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01 3 E2 54910</t>
  </si>
  <si>
    <t>Молодежная политика</t>
  </si>
  <si>
    <t>Мероприятие "Организация и проведение лагерей в каникулярный период"</t>
  </si>
  <si>
    <t>01 3 02</t>
  </si>
  <si>
    <t>01 3 02 90000</t>
  </si>
  <si>
    <t>Сохранение и развитие сети муниципальных загородных оздоровительных лагерей, а также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(Предоставление субсидий бюджетным, автономным учреждениям и иным некоммерческим организациям)</t>
  </si>
  <si>
    <t>01 3 02 S1030</t>
  </si>
  <si>
    <t>Мероприятие "Организация занятости неорганизованных детей в микрорайонах города в рамках реализации социально значимого проекта "Город детства"</t>
  </si>
  <si>
    <t>01 3 03</t>
  </si>
  <si>
    <t>01 3 03 90000</t>
  </si>
  <si>
    <t>Мероприятие "Реализация общегородских воспитательных мероприятий"</t>
  </si>
  <si>
    <t>01 3 04</t>
  </si>
  <si>
    <t>01 3 04 90000</t>
  </si>
  <si>
    <t>Подпрограмма "Во славу Отечества. Патриотическое воспитание детей и молодежи города Вологды"</t>
  </si>
  <si>
    <t>01 5</t>
  </si>
  <si>
    <t>Мероприятие "Методическое, информационное и организационное обеспечение системы патриотического воспитания детей и молодежи"</t>
  </si>
  <si>
    <t>01 5 01</t>
  </si>
  <si>
    <t>01 5 01 90000</t>
  </si>
  <si>
    <t>Мероприятие "Патриотическое воспитание детей и молодежи в ходе массовых мероприятий"</t>
  </si>
  <si>
    <t>01 5 02</t>
  </si>
  <si>
    <t>01 5 02 90000</t>
  </si>
  <si>
    <t>Мероприятие "Содействие допризывной подготовке граждан к военной службе, формированию позитивного отношения к служению Отечеству"</t>
  </si>
  <si>
    <t>01 5 03</t>
  </si>
  <si>
    <t>01 5 03 90000</t>
  </si>
  <si>
    <t>Мероприятие "Реализация регионального проекта "Патриотическое воспитание граждан Российской Федерации (Вологодская область)"</t>
  </si>
  <si>
    <t>01 5 EВ</t>
  </si>
  <si>
    <t>Оснащение государственных и муниципальных общеобразовательных организаций государственными символами Российской Федерации (Предоставление субсидий бюджетным, автономным учреждениям и иным некоммерческим организациям)</t>
  </si>
  <si>
    <t>01 5 EВ 57860</t>
  </si>
  <si>
    <t>Мероприятие "Предупреждение беспризорности, безнадзорности, профилактика правонарушений несовершеннолетних"</t>
  </si>
  <si>
    <t>05 0 04</t>
  </si>
  <si>
    <t>05 0 04 90000</t>
  </si>
  <si>
    <t>Мероприятие "Организация и проведение профилактической работы с обучающимися, в том числе с подростками группы социального риска"</t>
  </si>
  <si>
    <t>05 0 07</t>
  </si>
  <si>
    <t>05 0 07 90000</t>
  </si>
  <si>
    <t>Мероприятие "Организация и осуществление мероприятий с детьми и молодежью"</t>
  </si>
  <si>
    <t>08 0 03</t>
  </si>
  <si>
    <t>Городская молодежная стипендия имени Христофора Леденцова для студентов образовательных организаций, реализующих основные профессиональные образовательные программы, и молодых ученых в возрасте до 35 лет включительно, проявивших себя в развитии науки, образования, культуры и инноваций, проживающих на территории городского округа города Вологды (Социальное обеспечение и иные выплаты населению)</t>
  </si>
  <si>
    <t>08 0 03 80150</t>
  </si>
  <si>
    <t>08 0 03 90000</t>
  </si>
  <si>
    <t>Другие вопросы в области образования</t>
  </si>
  <si>
    <t>01 0 01 70030</t>
  </si>
  <si>
    <t>01 0 01 90000</t>
  </si>
  <si>
    <t>Мероприятие "Обеспечение выполнения функций Управления образования Администрации города Вологды"</t>
  </si>
  <si>
    <t>01 0 03</t>
  </si>
  <si>
    <t>01 0 03 55490</t>
  </si>
  <si>
    <t>01 0 03 90000</t>
  </si>
  <si>
    <t>Мероприятие "Выявление и поддержка одаренных детей и молодых талантов"</t>
  </si>
  <si>
    <t>01 2 02</t>
  </si>
  <si>
    <t>01 2 02 90000</t>
  </si>
  <si>
    <t>Мероприятие "Обеспечение выполнения функций Управления по молодежной политике Администрации города Вологды"</t>
  </si>
  <si>
    <t>08 0 05</t>
  </si>
  <si>
    <t>08 0 05 90000</t>
  </si>
  <si>
    <t>КУЛЬТУРА, КИНЕМАТОГРАФИЯ</t>
  </si>
  <si>
    <t>Культура</t>
  </si>
  <si>
    <t>Подпрограмма "Развитие учреждений культуры"</t>
  </si>
  <si>
    <t>02 1</t>
  </si>
  <si>
    <t>Мероприятие "Организация деятельности муниципальных библиотек как информационно-просветительских и культурных центров"</t>
  </si>
  <si>
    <t>02 1 01</t>
  </si>
  <si>
    <t>02 1 01 70030</t>
  </si>
  <si>
    <t>02 1 01 90000</t>
  </si>
  <si>
    <t>Реализация мероприятий по модернизации библиотек в части комплектования книжных фондов библиотек муниципальных образований (Предоставление субсидий бюджетным, автономным учреждениям и иным некоммерческим организациям)</t>
  </si>
  <si>
    <t>02 1 01 L5193</t>
  </si>
  <si>
    <t>Реализация мероприятий по модернизации библиотек в части комплектования книжных фондов библиотек муниципальных образований, за исключением расходов, предусмотренных на софинансирование субсидий из федерального бюджета (Предоставление субсидий бюджетным, автономным учреждениям и иным некоммерческим организациям)</t>
  </si>
  <si>
    <t>02 1 01 S1950</t>
  </si>
  <si>
    <t>Мероприятие "Организация и проведение культурно-досуговых мероприятий в учреждениях культуры"</t>
  </si>
  <si>
    <t>02 1 02</t>
  </si>
  <si>
    <t>02 1 02 70030</t>
  </si>
  <si>
    <t>02 1 02 90000</t>
  </si>
  <si>
    <t>Мероприятие "Обеспечение сохранности, развитие и популяризация лучших образцов традиционной народной культуры и народного творчества"</t>
  </si>
  <si>
    <t>02 1 03</t>
  </si>
  <si>
    <t>02 1 03 70030</t>
  </si>
  <si>
    <t>02 1 03 90000</t>
  </si>
  <si>
    <t>Мероприятие "Организация и проведение общегородских мероприятий"</t>
  </si>
  <si>
    <t>02 1 04</t>
  </si>
  <si>
    <t>02 1 04 90000</t>
  </si>
  <si>
    <t>Мероприятие "Обеспечение деятельности концертных организаций города"</t>
  </si>
  <si>
    <t>02 1 05</t>
  </si>
  <si>
    <t>02 1 05 70030</t>
  </si>
  <si>
    <t>02 1 05 90000</t>
  </si>
  <si>
    <t>Мероприятие "Проведение капитальных ремонтных работ и  обновление материально-технической базы в учреждениях культуры с целью повышения доступности и качества предоставляемых услуг"</t>
  </si>
  <si>
    <t>02 1 06</t>
  </si>
  <si>
    <t>02 1 06 90000</t>
  </si>
  <si>
    <t>02 1 A1</t>
  </si>
  <si>
    <t>Создание модельных муниципальных библиотек (Предоставление субсидий бюджетным, автономным учреждениям и иным некоммерческим организациям)</t>
  </si>
  <si>
    <t>02 1 A1 54540</t>
  </si>
  <si>
    <t>Другие вопросы в области культуры, кинематографии</t>
  </si>
  <si>
    <t>Подпрограмма "Сохранение объектов культурного наследия, находящихся в собственности городского округа города Вологды"</t>
  </si>
  <si>
    <t>02 2</t>
  </si>
  <si>
    <t>Мероприятие "Реализация мероприятий по обеспечению сохранности объектов культурного наследия, находящихся в собственности городского округа города Вологды"</t>
  </si>
  <si>
    <t>02 2 01</t>
  </si>
  <si>
    <t>02 2 01 90000</t>
  </si>
  <si>
    <t>02 4</t>
  </si>
  <si>
    <t>Мероприятие "Обеспечение выполнения функций Управления культуры и историко-культурного наследия Администрации города Вологды"</t>
  </si>
  <si>
    <t>02 4 01</t>
  </si>
  <si>
    <t>02 4 01 55490</t>
  </si>
  <si>
    <t>02 4 01 90000</t>
  </si>
  <si>
    <t>ЗДРАВООХРАНЕНИЕ</t>
  </si>
  <si>
    <t>Санитарно-эпидемиологическое благополучие</t>
  </si>
  <si>
    <t>Мероприятие "Выполнение мероприятий по осуществлению отдельных государственных полномочий по организации мероприятий при осуществлении деятельности по обращению с животными без владельцев"</t>
  </si>
  <si>
    <t>07 0 11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</si>
  <si>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 (Закупка товаров, работ и услуг для обеспечения государственных (муниципальных) нужд)</t>
  </si>
  <si>
    <t>07 0 11 72230</t>
  </si>
  <si>
    <t>СОЦИАЛЬНАЯ ПОЛИТИКА</t>
  </si>
  <si>
    <t>Пенсионное обеспечение</t>
  </si>
  <si>
    <t>Муниципальная программа "Социальная поддержка граждан"</t>
  </si>
  <si>
    <t>Мероприятие "Дополнительное пенсионное обеспечение"</t>
  </si>
  <si>
    <t>04 0 19</t>
  </si>
  <si>
    <t>04 0 19 90000</t>
  </si>
  <si>
    <t>Социальное обеспечение населения</t>
  </si>
  <si>
    <t>Мероприятие "Обеспечение предоставления социальной поддержки пенсионеров на условиях договора пожизненной ренты"</t>
  </si>
  <si>
    <t>04 0 01</t>
  </si>
  <si>
    <t>Меры социальной поддержки пенсионеров в виде заключения договоров пожизненной ренты (Социальное обеспечение и иные выплаты населению)</t>
  </si>
  <si>
    <t>04 0 01 80060</t>
  </si>
  <si>
    <t>04 0 01 90000</t>
  </si>
  <si>
    <t>Мероприятие "Обеспечение предоставления социальной поддержки ветеранов Великой Отечественной войны 1941-1945 годов"</t>
  </si>
  <si>
    <t>04 0 02</t>
  </si>
  <si>
    <t>04 0 02 90000</t>
  </si>
  <si>
    <t>Мероприятие "Обеспечение предоставления социальной поддержки малоимущих многодетных семей по оплате жилого помещения"</t>
  </si>
  <si>
    <t>04 0 04</t>
  </si>
  <si>
    <t>Ежемесячная денежная компенсация части платы за жилое помещение малоимущим многодетным семьям (Закупка товаров, работ и услуг для обеспечения государственных (муниципальных) нужд)</t>
  </si>
  <si>
    <t>04 0 04 80010</t>
  </si>
  <si>
    <t>Ежемесячная денежная компенсация части платы за жилое помещение малоимущим многодетным семьям (Социальное обеспечение и иные выплаты населению)</t>
  </si>
  <si>
    <t>Мероприятие "Обеспечение предоставления социальной поддержки отдельным категориям граждан, проживающих и работающих в сельской местности"</t>
  </si>
  <si>
    <t>04 0 05</t>
  </si>
  <si>
    <t>Ежемесячная денежная компенсация расходов по оплате жилья и коммунальных услуг отдельным категориям граждан, проживающих и работающих в сельской местности (Закупка товаров, работ и услуг для обеспечения государственных (муниципальных) нужд)</t>
  </si>
  <si>
    <t>04 0 05 80030</t>
  </si>
  <si>
    <t>Ежемесячная денежная компенсация расходов по оплате жилья и коммунальных услуг отдельным категориям граждан, проживающих и работающих в сельской местности (Социальное обеспечение и иные выплаты населению)</t>
  </si>
  <si>
    <t>Мероприятие "Обеспечение предоставления мер социальной поддержки отдельным категориям педагогических работников"</t>
  </si>
  <si>
    <t>04 0 07</t>
  </si>
  <si>
    <t>Частичная компенсация расходов по договору найма жилого помещения отдельным категориям педагогических работников (Закупка товаров, работ и услуг для обеспечения государственных (муниципальных) нужд)</t>
  </si>
  <si>
    <t>04 0 07 80080</t>
  </si>
  <si>
    <t>Частичная компенсация расходов по договору найма жилого помещения отдельным категориям педагогических работников (Социальное обеспечение и иные выплаты населению)</t>
  </si>
  <si>
    <t>Мероприятие "Обеспечение предоставления мер социальной поддержки отдельным категориям медицинских работников"</t>
  </si>
  <si>
    <t>04 0 08</t>
  </si>
  <si>
    <t>Частичная компенсация расходов по договору найма жилого помещения отдельным категориям медицинских работников (Социальное обеспечение и иные выплаты населению)</t>
  </si>
  <si>
    <t>04 0 08 80120</t>
  </si>
  <si>
    <t>Мероприятие "Обеспечение предоставления мер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</si>
  <si>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04 0 09</t>
  </si>
  <si>
    <t>04 0 09 80110</t>
  </si>
  <si>
    <t>Мероприятие "Обеспечение предоставления мер социальной поддержки детям из многодетных семей, обучающимся в муниципальных общеобразовательных организациях"</t>
  </si>
  <si>
    <t>04 0 11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</si>
  <si>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(Закупка товаров, работ и услуг для обеспечения государственных (муниципальных) нужд)</t>
  </si>
  <si>
    <t>04 0 11 72020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</si>
  <si>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(Социальное обеспечение и иные выплаты населению)</t>
  </si>
  <si>
    <t>Мероприятие "Обеспечение предоставления мер социальной поддержки на оплату услуг по передаче данных и предоставлению доступа к информационно-телекоммуникационной сети "Интернет"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технологий"</t>
  </si>
  <si>
    <t>04 0 13</t>
  </si>
  <si>
    <t>04 0 13 72020</t>
  </si>
  <si>
    <t>Мероприятие "Обеспечение предоставления мер социальной поддержки обучающимся с ограниченными возможностями здоровья, обучающимся по адаптированным основным общеобразовательным программам индивидуально на дому"</t>
  </si>
  <si>
    <t>04 0 14</t>
  </si>
  <si>
    <t>04 0 14 72020</t>
  </si>
  <si>
    <t>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 (Закупка товаров, работ и услуг для обеспечения государственных (муниципальных) нужд)</t>
  </si>
  <si>
    <t>04 0 14 S1490</t>
  </si>
  <si>
    <t>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 (Социальное обеспечение и иные выплаты населению)</t>
  </si>
  <si>
    <t>Мероприятие "Обеспечение комфортных условий жизнедеятельности инвалидов и других малоподвижных групп населения путем адаптации жилых помещений, прилегающих к ним территорий, транспорта для их нужд"</t>
  </si>
  <si>
    <t>04 0 15</t>
  </si>
  <si>
    <t>04 0 15 90000</t>
  </si>
  <si>
    <t>Мероприятие "Обеспечение предоставления мер социальной поддержки педагогическим работникам муниципальных общеобразовательных организаций, проживающим и работающим в сельской местности"</t>
  </si>
  <si>
    <t>04 0 16</t>
  </si>
  <si>
    <t>04 0 16 72020</t>
  </si>
  <si>
    <t>Мероприятие "Обеспечение предоставления мер социальной поддержки детям в виде бесплатного обеспечения продуктами детского питания молочной кухни"</t>
  </si>
  <si>
    <t>04 0 17</t>
  </si>
  <si>
    <t>04 0 17 90000</t>
  </si>
  <si>
    <t>Мероприятие "Обеспечение предоставления мер социальной поддержки некоторым категориям медицинских работников по договорам ипотечного кредитования"</t>
  </si>
  <si>
    <t>04 0 18</t>
  </si>
  <si>
    <t>04 0 18 80140</t>
  </si>
  <si>
    <t>Публичные нормативные выплаты некоторым категориям медицинских работников в рамках решения Вологодской городской Думы от 25 июня 2020 года № 214 "О мерах социальной поддержки некоторых категорий медицинских работников" (Социальное обеспечение и иные выплаты населению)</t>
  </si>
  <si>
    <t>Мероприятие "Выплаты вознаграждений лицам, имеющим звание "Почетный гражданин города Вологды"</t>
  </si>
  <si>
    <t>04 0 20</t>
  </si>
  <si>
    <t>Публичные нормативные выплаты гражданам в рамках решения Вологодской городской Думы от 28 октября 2004 года № 143 "О мерах социальной поддержки лиц, удостоенных звания "Почетный гражданин города Вологды" (Социальное обеспечение и иные выплаты населению)</t>
  </si>
  <si>
    <t>04 0 20 80020</t>
  </si>
  <si>
    <t>Мероприятие "Реализация регионального проекта "Финансовая поддержка семей при рождении детей"</t>
  </si>
  <si>
    <t>04 0 P1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</si>
  <si>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(Закупка товаров, работ и услуг для обеспечения государственных (муниципальных) нужд)</t>
  </si>
  <si>
    <t>04 0 P1 72300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</si>
  <si>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(Социальное обеспечение и иные выплаты населению)</t>
  </si>
  <si>
    <t>Подпрограмма "Улучшение жилищных условий молодых семей"</t>
  </si>
  <si>
    <t>10 1</t>
  </si>
  <si>
    <t>Мероприятие "Оформление и выдача молодым семьям свидетельств о праве на получение социальной выплаты на приобретение жилого помещения и предоставление социальных выплат молодым семьям в установленном порядке"</t>
  </si>
  <si>
    <t>10 1 01</t>
  </si>
  <si>
    <t>Реализация мероприятий по обеспечению жильем молодых семей (Социальное обеспечение и иные выплаты населению)</t>
  </si>
  <si>
    <t>10 1 01 L4970</t>
  </si>
  <si>
    <t>Мероприятие "Обеспечение исполнения судебных решений о внеочередном улучшении жилищных условий граждан, проживающих в аварийном жилищном фонде"</t>
  </si>
  <si>
    <t>10 2 01</t>
  </si>
  <si>
    <t>10 2 01 90000</t>
  </si>
  <si>
    <t>Мероприятие "Предоставление единовременной денежной выплаты отдельным категориям граждан на ремонт жилого помещения, предоставленного во исполнение судебного решения об обеспечении жилым помещением"</t>
  </si>
  <si>
    <t>10 2 03</t>
  </si>
  <si>
    <t>Единовременная денежная выплата на ремонт жилого помещения отдельным категориям граждан (Социальное обеспечение и иные выплаты населению)</t>
  </si>
  <si>
    <t>10 2 03 80090</t>
  </si>
  <si>
    <t>Подпрограмма "Улучшение жилищных условий ветеранов боевых действий, инвалидов и семей, имеющих детей-инвалидов, ветеранов Великой Отечественной войны и приравненных к ним лиц"</t>
  </si>
  <si>
    <t>10 3</t>
  </si>
  <si>
    <t>Мероприятие "Предоставление ветеранам боевых действий единовременной денежной выплаты на строительство или приобретение жилого помещения в установленном порядке"</t>
  </si>
  <si>
    <t>10 3 01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</si>
  <si>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 (Социальное обеспечение и иные выплаты населению)</t>
  </si>
  <si>
    <t>10 3 01 51350</t>
  </si>
  <si>
    <t>Мероприятие "Предоставление инвалидам и семьям, имеющим детей-инвалидов, единовременной денежной выплаты на строительство или приобретение жилого помещения в установленном порядке"</t>
  </si>
  <si>
    <t>10 3 02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</si>
  <si>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(Социальное обеспечение и иные выплаты населению)</t>
  </si>
  <si>
    <t>10 3 02 51760</t>
  </si>
  <si>
    <t>Мероприятие "Предоставление ветеранам Великой Отечественной войны и приравненным к ним лицам единовременной денежной выплаты на строительство или приобретение жилого помещения в установленном порядке"</t>
  </si>
  <si>
    <t>10 3 03</t>
  </si>
  <si>
    <t>10 3 03 51340</t>
  </si>
  <si>
    <t>Охрана семьи и детства</t>
  </si>
  <si>
    <t>Мероприятие "Обеспечение предоставления мер социальной поддержки родителям (законным представителям) детей, посещающих образовательные организации, реализующие основную общеобразовательную программу дошкольного образования"</t>
  </si>
  <si>
    <t>04 0 12</t>
  </si>
  <si>
    <t>04 0 12 72020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</si>
  <si>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 городского округа города Вологды, реализующих образовательную программу дошкольного образования (Закупка товаров, работ и услуг для обеспечения государственных (муниципальных) нужд)</t>
  </si>
  <si>
    <t>04 0 12 80070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</si>
  <si>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 городского округа города Вологды, реализующих образовательную программу дошкольного образования (Социальное обеспечение и иные выплаты населению)</t>
  </si>
  <si>
    <t>Другие вопросы в области социальной политики</t>
  </si>
  <si>
    <t>Мероприятие "Обеспечение выполнения функций Управления опеки и попечительства Администрации города Вологды"</t>
  </si>
  <si>
    <t>04 0 22</t>
  </si>
  <si>
    <t>04 0 22 55490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</si>
  <si>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государственных образовательных организациях), лиц из числа детей указанных категорий"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</si>
  <si>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04 0 22 72315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</si>
  <si>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государственных образовательных организациях), лиц из числа детей указанных категорий" за счет средств единой субвенции (Закупка товаров, работ и услуг для обеспечения государственных (муниципальных) нужд)</t>
  </si>
  <si>
    <t>04 0 22 90000</t>
  </si>
  <si>
    <t>Подпрограмма "Поддержка социально ориентированных некоммерческих организаций, осуществляющих деятельность на территории городского округа города Вологды"</t>
  </si>
  <si>
    <t>08 1</t>
  </si>
  <si>
    <t>Мероприятие  "Организация участия социально ориентированных некоммерческих организаций в мероприятиях, направленных на решение вопросов местного значения городского округа города Вологды"</t>
  </si>
  <si>
    <t>08 1 01</t>
  </si>
  <si>
    <t>08 1 01 90000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</si>
  <si>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</si>
  <si>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</si>
  <si>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спорта"</t>
  </si>
  <si>
    <t>Мероприятие "Проведение физкультурно-оздоровительных занятий"</t>
  </si>
  <si>
    <t>03 0 01</t>
  </si>
  <si>
    <t>03 0 01 70030</t>
  </si>
  <si>
    <t>03 0 01 90000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</si>
  <si>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 (Предоставление субсидий бюджетным, автономным учреждениям и иным некоммерческим организациям)</t>
  </si>
  <si>
    <t>03 0 01 S1760</t>
  </si>
  <si>
    <t>Мероприятие "Организация и проведение официальных физкультурно-оздоровительных и спортивных мероприятий городского округа города Вологды муниципальными учреждениями"</t>
  </si>
  <si>
    <t>03 0 04</t>
  </si>
  <si>
    <t>03 0 04 90000</t>
  </si>
  <si>
    <t>Мероприятие "Обеспечение антитеррористической защищенности объектов физической культуры и спорта"</t>
  </si>
  <si>
    <t>03 0 09</t>
  </si>
  <si>
    <t>Проведение мероприятий по антитеррористической защищенности объектов физической культуры и спорта (Предоставление субсидий бюджетным, автономным учреждениям и иным некоммерческим организациям)</t>
  </si>
  <si>
    <t>03 0 09 S1160</t>
  </si>
  <si>
    <t>Массовый спорт</t>
  </si>
  <si>
    <t>Мероприятие "Обеспечение доступа к спортивным объектам (предоставление спортивных сооружений муниципальными учреждениями)"</t>
  </si>
  <si>
    <t>03 0 02</t>
  </si>
  <si>
    <t>03 0 02 70030</t>
  </si>
  <si>
    <t>03 0 02 90000</t>
  </si>
  <si>
    <t>Мероприятие "Содержание и эксплуатация спортивных сооружений"</t>
  </si>
  <si>
    <t>03 0 03</t>
  </si>
  <si>
    <t>03 0 03 20010</t>
  </si>
  <si>
    <t>03 0 03 70030</t>
  </si>
  <si>
    <t>03 0 03 90000</t>
  </si>
  <si>
    <t>Спорт высших достижений</t>
  </si>
  <si>
    <t>Мероприятие "Участие спортивных сборных команд в  физкультурно-спортивных мероприятиях различного уровня, осуществление их обеспечения, организация и проведение тренировочных сборов  муниципальными учреждениями"</t>
  </si>
  <si>
    <t>03 0 05</t>
  </si>
  <si>
    <t>03 0 05 90000</t>
  </si>
  <si>
    <t>Мероприятие "Содействие субъектам физической культуры и спорта через предоставление субсидий из бюджета города Вологды на социально значимые цели"</t>
  </si>
  <si>
    <t>03 0 06</t>
  </si>
  <si>
    <t>Субсидия автономной некоммерческой организации Баскетбольный клуб "Вологда-Чеваката" (Предоставление субсидий бюджетным, автономным учреждениям и иным некоммерческим организациям)</t>
  </si>
  <si>
    <t>03 0 06 62020</t>
  </si>
  <si>
    <t>Субсидия автономной некоммерческой организации футбольный клуб "Динамо-Вологда" (Предоставление субсидий бюджетным, автономным учреждениям и иным некоммерческим организациям)</t>
  </si>
  <si>
    <t>03 0 06 62030</t>
  </si>
  <si>
    <t>Мероприятие "Стипендиальная поддержка лучших спортсменов городского округа города Вологды"</t>
  </si>
  <si>
    <t>03 0 07</t>
  </si>
  <si>
    <t>Ежегодные городские стипендии лучшим спортсменам городского округа города Вологды (Социальное обеспечение и иные выплаты населению)</t>
  </si>
  <si>
    <t>03 0 07 80100</t>
  </si>
  <si>
    <t>Мероприятие "Реализация муниципальными учреждениями программ спортивной подготовки в соответствии с федеральными стандартами спортивной подготовки"</t>
  </si>
  <si>
    <t>03 0 08</t>
  </si>
  <si>
    <t>03 0 08 70030</t>
  </si>
  <si>
    <t>03 0 08 90000</t>
  </si>
  <si>
    <t xml:space="preserve">Мероприятие "Реализация регионального проекта "Спорт-норма жизни"
</t>
  </si>
  <si>
    <t>03 0 P5</t>
  </si>
  <si>
    <t>Участие в обеспечении подготовки спортивного резерва для спортивных сборных команд Вологодской области (Предоставление субсидий бюджетным, автономным учреждениям и иным некоммерческим организациям)</t>
  </si>
  <si>
    <t>03 0 P5 S1730</t>
  </si>
  <si>
    <t>Другие вопросы в области физической культуры и спорта</t>
  </si>
  <si>
    <t xml:space="preserve">Мероприятие "Обеспечение выполнения функций Управления физической культуры и массового спорта Администрации города Вологды" </t>
  </si>
  <si>
    <t>03 0 11</t>
  </si>
  <si>
    <t>03 0 11 55490</t>
  </si>
  <si>
    <t>03 0 11 90000</t>
  </si>
  <si>
    <t>СРЕДСТВА МАССОВОЙ ИНФОРМАЦИИ</t>
  </si>
  <si>
    <t>Периодическая печать и издательства</t>
  </si>
  <si>
    <t>Мероприятие "Информирование о деятельности органов местного самоуправления городского округа города Вологды"</t>
  </si>
  <si>
    <t>08 0 01</t>
  </si>
  <si>
    <t>08 0 01 90000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</si>
  <si>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</si>
  <si>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</si>
  <si>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Мероприятие "Обеспечение исполнения обязательств по обслуживанию муниципального долга"</t>
  </si>
  <si>
    <t>11 0 02</t>
  </si>
  <si>
    <t>Процентные платежи по муниципальному долгу (Обслуживание государственного (муниципального) долга)</t>
  </si>
  <si>
    <t>11 0 02 40110</t>
  </si>
  <si>
    <t>700</t>
  </si>
  <si>
    <t>ВСЕГО</t>
  </si>
  <si>
    <t>к решению Вологодской городской Думы</t>
  </si>
  <si>
    <t>Контрольно-счетная палата города Вологды</t>
  </si>
  <si>
    <t>Обеспечение деятельности Контрольно-счетной палаты города Вологды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</si>
  <si>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 (Социальное обеспечение и иные выплаты населению)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</si>
  <si>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</si>
  <si>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 (Закупка товаров, работ и услуг для обеспечения государственных (муниципальных) нужд)</t>
  </si>
  <si>
    <t>Единовременная денежная выплата гражданам Российской Федерации, сдавшим безвозмездно кровь и (или) ее компоненты (Социальное обеспечение и иные выплаты населению)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</si>
  <si>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организациях, в том числе за счет средств резервного фонда Правительства Российской Федерации (Предоставление субсидий бюджетным, автономным учреждениям и иным некоммерческим организациям)</t>
  </si>
  <si>
    <t>01 2 EB 5179F</t>
  </si>
  <si>
    <t>01 2 EВ</t>
  </si>
  <si>
    <t>«Об исполнении бюджета города 
Вологды за 2017 год</t>
  </si>
  <si>
    <t>Исполнено</t>
  </si>
  <si>
    <t>Вологды за 2022 год»</t>
  </si>
  <si>
    <t>Приложение № 4</t>
  </si>
  <si>
    <t xml:space="preserve">ПОКАЗАТЕЛИ РАСХОДОВ БЮДЖЕТА ГОРОДА ВОЛОГДЫ ПО РАЗДЕЛАМ, ПОДРАЗДЕЛАМ, ЦЕЛЕВЫМ СТАТЬЯМ (МУНИЦИПАЛЬНЫМ ПРОГРАММАМ И НЕПРОГРАММНЫМ НАПРАВЛЕНИЯМ ДЕЯТЕЛЬНОСТИ), ГРУППАМ ВИДОВ РАСХОДОВ  КЛАССИФИКАЦИИ РАСХОДОВ БЮДЖЕТОВ ЗА 2022 ГОД </t>
  </si>
  <si>
    <t>от 25 мая 2023 года № 925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</si>
</sst>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0000"/>
  </numFmts>
  <fonts count="37"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vertical="top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right"/>
    </xf>
    <xf numFmtId="0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34" borderId="1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 horizontal="left"/>
    </xf>
    <xf numFmtId="0" fontId="1" fillId="33" borderId="0" xfId="0" applyFont="1" applyFill="1" applyAlignment="1">
      <alignment/>
    </xf>
    <xf numFmtId="164" fontId="1" fillId="0" borderId="10" xfId="0" applyNumberFormat="1" applyFont="1" applyBorder="1" applyAlignment="1">
      <alignment horizontal="right"/>
    </xf>
    <xf numFmtId="0" fontId="1" fillId="33" borderId="10" xfId="0" applyNumberFormat="1" applyFont="1" applyFill="1" applyBorder="1" applyAlignment="1">
      <alignment horizontal="justify" wrapText="1"/>
    </xf>
    <xf numFmtId="0" fontId="1" fillId="0" borderId="11" xfId="0" applyNumberFormat="1" applyFont="1" applyBorder="1" applyAlignment="1">
      <alignment horizontal="right" vertical="top"/>
    </xf>
    <xf numFmtId="0" fontId="1" fillId="0" borderId="12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164" fontId="1" fillId="34" borderId="10" xfId="0" applyNumberFormat="1" applyFont="1" applyFill="1" applyBorder="1" applyAlignment="1">
      <alignment horizontal="right"/>
    </xf>
    <xf numFmtId="164" fontId="1" fillId="33" borderId="10" xfId="0" applyNumberFormat="1" applyFont="1" applyFill="1" applyBorder="1" applyAlignment="1">
      <alignment horizontal="right"/>
    </xf>
    <xf numFmtId="164" fontId="1" fillId="0" borderId="13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justify" wrapText="1"/>
    </xf>
    <xf numFmtId="0" fontId="1" fillId="0" borderId="10" xfId="0" applyNumberFormat="1" applyFont="1" applyBorder="1" applyAlignment="1">
      <alignment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right" wrapText="1"/>
    </xf>
    <xf numFmtId="0" fontId="1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641"/>
  <sheetViews>
    <sheetView tabSelected="1" zoomScalePageLayoutView="0" workbookViewId="0" topLeftCell="A1">
      <selection activeCell="A9" sqref="A9"/>
    </sheetView>
  </sheetViews>
  <sheetFormatPr defaultColWidth="10.66015625" defaultRowHeight="11.25" outlineLevelRow="5"/>
  <cols>
    <col min="1" max="1" width="83.16015625" style="1" customWidth="1"/>
    <col min="2" max="2" width="10.16015625" style="1" customWidth="1"/>
    <col min="3" max="3" width="13.33203125" style="1" customWidth="1"/>
    <col min="4" max="4" width="18.16015625" style="1" customWidth="1"/>
    <col min="5" max="5" width="13.5" style="1" customWidth="1"/>
    <col min="6" max="6" width="18.83203125" style="1" customWidth="1"/>
    <col min="7" max="16384" width="10.66015625" style="1" customWidth="1"/>
  </cols>
  <sheetData>
    <row r="1" spans="4:6" ht="15.75">
      <c r="D1" s="2"/>
      <c r="E1" s="25" t="s">
        <v>781</v>
      </c>
      <c r="F1" s="25"/>
    </row>
    <row r="2" spans="4:6" ht="15.75">
      <c r="D2" s="25" t="s">
        <v>768</v>
      </c>
      <c r="E2" s="25"/>
      <c r="F2" s="25"/>
    </row>
    <row r="3" spans="4:6" ht="15.75">
      <c r="D3" s="25" t="s">
        <v>783</v>
      </c>
      <c r="E3" s="25"/>
      <c r="F3" s="25"/>
    </row>
    <row r="4" spans="4:6" ht="15.75">
      <c r="D4" s="25" t="s">
        <v>778</v>
      </c>
      <c r="E4" s="25"/>
      <c r="F4" s="25"/>
    </row>
    <row r="5" spans="4:6" ht="15.75">
      <c r="D5" s="2"/>
      <c r="E5" s="26" t="s">
        <v>780</v>
      </c>
      <c r="F5" s="26"/>
    </row>
    <row r="6" spans="1:6" ht="15.75">
      <c r="A6" s="3"/>
      <c r="B6" s="3"/>
      <c r="C6" s="3"/>
      <c r="D6" s="3"/>
      <c r="E6" s="3"/>
      <c r="F6" s="4"/>
    </row>
    <row r="8" spans="1:6" ht="72" customHeight="1">
      <c r="A8" s="24" t="s">
        <v>782</v>
      </c>
      <c r="B8" s="24"/>
      <c r="C8" s="24"/>
      <c r="D8" s="24"/>
      <c r="E8" s="24"/>
      <c r="F8" s="24"/>
    </row>
    <row r="9" spans="1:6" ht="15.75">
      <c r="A9" s="5"/>
      <c r="B9" s="5"/>
      <c r="C9" s="5"/>
      <c r="D9" s="5"/>
      <c r="E9" s="5"/>
      <c r="F9" s="5"/>
    </row>
    <row r="10" ht="15.75">
      <c r="F10" s="6" t="s">
        <v>0</v>
      </c>
    </row>
    <row r="11" spans="1:6" ht="31.5">
      <c r="A11" s="7" t="s">
        <v>1</v>
      </c>
      <c r="B11" s="7" t="s">
        <v>2</v>
      </c>
      <c r="C11" s="7" t="s">
        <v>3</v>
      </c>
      <c r="D11" s="7" t="s">
        <v>4</v>
      </c>
      <c r="E11" s="8" t="s">
        <v>5</v>
      </c>
      <c r="F11" s="9" t="s">
        <v>779</v>
      </c>
    </row>
    <row r="12" spans="1:6" ht="15.75">
      <c r="A12" s="7" t="s">
        <v>6</v>
      </c>
      <c r="B12" s="7" t="s">
        <v>7</v>
      </c>
      <c r="C12" s="7" t="s">
        <v>8</v>
      </c>
      <c r="D12" s="7" t="s">
        <v>9</v>
      </c>
      <c r="E12" s="7" t="s">
        <v>10</v>
      </c>
      <c r="F12" s="7">
        <v>6</v>
      </c>
    </row>
    <row r="13" spans="1:6" ht="15.75">
      <c r="A13" s="22" t="s">
        <v>11</v>
      </c>
      <c r="B13" s="10" t="s">
        <v>12</v>
      </c>
      <c r="C13" s="10"/>
      <c r="D13" s="10"/>
      <c r="E13" s="10"/>
      <c r="F13" s="14">
        <f>SUM(F14,F18,F26,F58,F62,F78,F82,F90)</f>
        <v>870679.09328</v>
      </c>
    </row>
    <row r="14" spans="1:6" ht="43.5" customHeight="1" outlineLevel="1">
      <c r="A14" s="22" t="s">
        <v>13</v>
      </c>
      <c r="B14" s="10" t="s">
        <v>12</v>
      </c>
      <c r="C14" s="10" t="s">
        <v>14</v>
      </c>
      <c r="D14" s="10"/>
      <c r="E14" s="10"/>
      <c r="F14" s="14">
        <f>SUM(F15)</f>
        <v>6167.85812</v>
      </c>
    </row>
    <row r="15" spans="1:6" ht="15.75" outlineLevel="2">
      <c r="A15" s="15" t="s">
        <v>15</v>
      </c>
      <c r="B15" s="11" t="s">
        <v>12</v>
      </c>
      <c r="C15" s="11" t="s">
        <v>14</v>
      </c>
      <c r="D15" s="11" t="s">
        <v>16</v>
      </c>
      <c r="E15" s="11"/>
      <c r="F15" s="19">
        <f>SUM(F16)</f>
        <v>6167.85812</v>
      </c>
    </row>
    <row r="16" spans="1:6" ht="15.75" outlineLevel="3">
      <c r="A16" s="22" t="s">
        <v>17</v>
      </c>
      <c r="B16" s="10" t="s">
        <v>12</v>
      </c>
      <c r="C16" s="10" t="s">
        <v>14</v>
      </c>
      <c r="D16" s="10" t="s">
        <v>18</v>
      </c>
      <c r="E16" s="10"/>
      <c r="F16" s="14">
        <f>SUM(F17)</f>
        <v>6167.85812</v>
      </c>
    </row>
    <row r="17" spans="1:6" ht="92.25" customHeight="1" outlineLevel="4">
      <c r="A17" s="22" t="s">
        <v>19</v>
      </c>
      <c r="B17" s="10" t="s">
        <v>12</v>
      </c>
      <c r="C17" s="10" t="s">
        <v>14</v>
      </c>
      <c r="D17" s="10" t="s">
        <v>20</v>
      </c>
      <c r="E17" s="10" t="s">
        <v>21</v>
      </c>
      <c r="F17" s="14">
        <v>6167.85812</v>
      </c>
    </row>
    <row r="18" spans="1:6" ht="59.25" customHeight="1" outlineLevel="1">
      <c r="A18" s="22" t="s">
        <v>22</v>
      </c>
      <c r="B18" s="10" t="s">
        <v>12</v>
      </c>
      <c r="C18" s="10" t="s">
        <v>23</v>
      </c>
      <c r="D18" s="10"/>
      <c r="E18" s="10"/>
      <c r="F18" s="14">
        <f>SUM(F19)</f>
        <v>50049.60212</v>
      </c>
    </row>
    <row r="19" spans="1:6" ht="15.75" outlineLevel="2">
      <c r="A19" s="15" t="s">
        <v>15</v>
      </c>
      <c r="B19" s="11" t="s">
        <v>12</v>
      </c>
      <c r="C19" s="11" t="s">
        <v>23</v>
      </c>
      <c r="D19" s="11" t="s">
        <v>16</v>
      </c>
      <c r="E19" s="11"/>
      <c r="F19" s="19">
        <f>SUM(F20,F22)</f>
        <v>50049.60212</v>
      </c>
    </row>
    <row r="20" spans="1:6" ht="15.75" outlineLevel="3">
      <c r="A20" s="22" t="s">
        <v>24</v>
      </c>
      <c r="B20" s="10" t="s">
        <v>12</v>
      </c>
      <c r="C20" s="10" t="s">
        <v>23</v>
      </c>
      <c r="D20" s="10" t="s">
        <v>25</v>
      </c>
      <c r="E20" s="10"/>
      <c r="F20" s="14">
        <f>SUM(F21)</f>
        <v>3493.78573</v>
      </c>
    </row>
    <row r="21" spans="1:6" ht="92.25" customHeight="1" outlineLevel="4">
      <c r="A21" s="22" t="s">
        <v>19</v>
      </c>
      <c r="B21" s="10" t="s">
        <v>12</v>
      </c>
      <c r="C21" s="10" t="s">
        <v>23</v>
      </c>
      <c r="D21" s="10" t="s">
        <v>26</v>
      </c>
      <c r="E21" s="10" t="s">
        <v>21</v>
      </c>
      <c r="F21" s="14">
        <v>3493.78573</v>
      </c>
    </row>
    <row r="22" spans="1:6" ht="15.75" outlineLevel="3">
      <c r="A22" s="22" t="s">
        <v>27</v>
      </c>
      <c r="B22" s="10" t="s">
        <v>12</v>
      </c>
      <c r="C22" s="10" t="s">
        <v>23</v>
      </c>
      <c r="D22" s="10" t="s">
        <v>28</v>
      </c>
      <c r="E22" s="10"/>
      <c r="F22" s="14">
        <f>SUM(F23,F24,F25)</f>
        <v>46555.81639</v>
      </c>
    </row>
    <row r="23" spans="1:6" ht="90" customHeight="1" outlineLevel="4">
      <c r="A23" s="22" t="s">
        <v>19</v>
      </c>
      <c r="B23" s="10" t="s">
        <v>12</v>
      </c>
      <c r="C23" s="10" t="s">
        <v>23</v>
      </c>
      <c r="D23" s="10" t="s">
        <v>29</v>
      </c>
      <c r="E23" s="10" t="s">
        <v>21</v>
      </c>
      <c r="F23" s="14">
        <v>38983.4635</v>
      </c>
    </row>
    <row r="24" spans="1:6" ht="57.75" customHeight="1" outlineLevel="4">
      <c r="A24" s="22" t="s">
        <v>30</v>
      </c>
      <c r="B24" s="10" t="s">
        <v>12</v>
      </c>
      <c r="C24" s="10" t="s">
        <v>23</v>
      </c>
      <c r="D24" s="10" t="s">
        <v>29</v>
      </c>
      <c r="E24" s="10" t="s">
        <v>31</v>
      </c>
      <c r="F24" s="14">
        <v>7530.80289</v>
      </c>
    </row>
    <row r="25" spans="1:6" ht="41.25" customHeight="1" outlineLevel="4">
      <c r="A25" s="22" t="s">
        <v>32</v>
      </c>
      <c r="B25" s="10" t="s">
        <v>12</v>
      </c>
      <c r="C25" s="10" t="s">
        <v>23</v>
      </c>
      <c r="D25" s="10" t="s">
        <v>29</v>
      </c>
      <c r="E25" s="10" t="s">
        <v>33</v>
      </c>
      <c r="F25" s="14">
        <v>41.55</v>
      </c>
    </row>
    <row r="26" spans="1:6" ht="57.75" customHeight="1" outlineLevel="1">
      <c r="A26" s="22" t="s">
        <v>34</v>
      </c>
      <c r="B26" s="10" t="s">
        <v>12</v>
      </c>
      <c r="C26" s="10" t="s">
        <v>35</v>
      </c>
      <c r="D26" s="10"/>
      <c r="E26" s="10"/>
      <c r="F26" s="14">
        <f>SUM(F27,F31,F40,F46,F54)</f>
        <v>190415.45226000002</v>
      </c>
    </row>
    <row r="27" spans="1:6" ht="31.5" outlineLevel="2">
      <c r="A27" s="15" t="s">
        <v>36</v>
      </c>
      <c r="B27" s="11" t="s">
        <v>12</v>
      </c>
      <c r="C27" s="11" t="s">
        <v>35</v>
      </c>
      <c r="D27" s="11" t="s">
        <v>37</v>
      </c>
      <c r="E27" s="11"/>
      <c r="F27" s="19">
        <f>SUM(F28)</f>
        <v>4765.16247</v>
      </c>
    </row>
    <row r="28" spans="1:6" ht="40.5" customHeight="1" outlineLevel="3">
      <c r="A28" s="22" t="s">
        <v>38</v>
      </c>
      <c r="B28" s="10" t="s">
        <v>12</v>
      </c>
      <c r="C28" s="10" t="s">
        <v>35</v>
      </c>
      <c r="D28" s="10" t="s">
        <v>39</v>
      </c>
      <c r="E28" s="10"/>
      <c r="F28" s="14">
        <f>SUM(F29,F30)</f>
        <v>4765.16247</v>
      </c>
    </row>
    <row r="29" spans="1:6" ht="211.5" customHeight="1" outlineLevel="4">
      <c r="A29" s="22" t="s">
        <v>40</v>
      </c>
      <c r="B29" s="10" t="s">
        <v>12</v>
      </c>
      <c r="C29" s="10" t="s">
        <v>35</v>
      </c>
      <c r="D29" s="10" t="s">
        <v>41</v>
      </c>
      <c r="E29" s="10" t="s">
        <v>21</v>
      </c>
      <c r="F29" s="14">
        <v>4463.56247</v>
      </c>
    </row>
    <row r="30" spans="1:6" ht="184.5" customHeight="1" outlineLevel="4">
      <c r="A30" s="22" t="s">
        <v>42</v>
      </c>
      <c r="B30" s="10" t="s">
        <v>12</v>
      </c>
      <c r="C30" s="10" t="s">
        <v>35</v>
      </c>
      <c r="D30" s="10" t="s">
        <v>41</v>
      </c>
      <c r="E30" s="10" t="s">
        <v>31</v>
      </c>
      <c r="F30" s="14">
        <v>301.6</v>
      </c>
    </row>
    <row r="31" spans="1:6" ht="59.25" customHeight="1" outlineLevel="2">
      <c r="A31" s="15" t="s">
        <v>43</v>
      </c>
      <c r="B31" s="11" t="s">
        <v>12</v>
      </c>
      <c r="C31" s="11" t="s">
        <v>35</v>
      </c>
      <c r="D31" s="11" t="s">
        <v>44</v>
      </c>
      <c r="E31" s="11"/>
      <c r="F31" s="19">
        <f>SUM(F32,F36)</f>
        <v>33698.650630000004</v>
      </c>
    </row>
    <row r="32" spans="1:6" ht="42" customHeight="1" outlineLevel="3">
      <c r="A32" s="22" t="s">
        <v>45</v>
      </c>
      <c r="B32" s="10" t="s">
        <v>12</v>
      </c>
      <c r="C32" s="10" t="s">
        <v>35</v>
      </c>
      <c r="D32" s="10" t="s">
        <v>46</v>
      </c>
      <c r="E32" s="10"/>
      <c r="F32" s="14">
        <f>SUM(F33,F34,F35)</f>
        <v>20332.27464</v>
      </c>
    </row>
    <row r="33" spans="1:6" ht="92.25" customHeight="1" outlineLevel="4">
      <c r="A33" s="22" t="s">
        <v>19</v>
      </c>
      <c r="B33" s="10" t="s">
        <v>12</v>
      </c>
      <c r="C33" s="10" t="s">
        <v>35</v>
      </c>
      <c r="D33" s="10" t="s">
        <v>47</v>
      </c>
      <c r="E33" s="10" t="s">
        <v>21</v>
      </c>
      <c r="F33" s="14">
        <v>17312.24782</v>
      </c>
    </row>
    <row r="34" spans="1:6" ht="58.5" customHeight="1" outlineLevel="4">
      <c r="A34" s="22" t="s">
        <v>30</v>
      </c>
      <c r="B34" s="10" t="s">
        <v>12</v>
      </c>
      <c r="C34" s="10" t="s">
        <v>35</v>
      </c>
      <c r="D34" s="10" t="s">
        <v>47</v>
      </c>
      <c r="E34" s="10" t="s">
        <v>31</v>
      </c>
      <c r="F34" s="14">
        <v>2888.693</v>
      </c>
    </row>
    <row r="35" spans="1:6" ht="42.75" customHeight="1" outlineLevel="4">
      <c r="A35" s="22" t="s">
        <v>32</v>
      </c>
      <c r="B35" s="10" t="s">
        <v>12</v>
      </c>
      <c r="C35" s="10" t="s">
        <v>35</v>
      </c>
      <c r="D35" s="10" t="s">
        <v>47</v>
      </c>
      <c r="E35" s="10" t="s">
        <v>33</v>
      </c>
      <c r="F35" s="14">
        <v>131.33382</v>
      </c>
    </row>
    <row r="36" spans="1:6" ht="54.75" customHeight="1" outlineLevel="3">
      <c r="A36" s="22" t="s">
        <v>48</v>
      </c>
      <c r="B36" s="10" t="s">
        <v>12</v>
      </c>
      <c r="C36" s="10" t="s">
        <v>35</v>
      </c>
      <c r="D36" s="10" t="s">
        <v>49</v>
      </c>
      <c r="E36" s="10"/>
      <c r="F36" s="14">
        <f>SUM(F37,F38,F39)</f>
        <v>13366.37599</v>
      </c>
    </row>
    <row r="37" spans="1:6" ht="204" customHeight="1" outlineLevel="4">
      <c r="A37" s="22" t="s">
        <v>50</v>
      </c>
      <c r="B37" s="10" t="s">
        <v>12</v>
      </c>
      <c r="C37" s="10" t="s">
        <v>35</v>
      </c>
      <c r="D37" s="10" t="s">
        <v>51</v>
      </c>
      <c r="E37" s="10" t="s">
        <v>21</v>
      </c>
      <c r="F37" s="14">
        <v>249.4</v>
      </c>
    </row>
    <row r="38" spans="1:6" ht="138.75" customHeight="1" outlineLevel="4">
      <c r="A38" s="22" t="s">
        <v>52</v>
      </c>
      <c r="B38" s="10" t="s">
        <v>12</v>
      </c>
      <c r="C38" s="10" t="s">
        <v>35</v>
      </c>
      <c r="D38" s="10" t="s">
        <v>53</v>
      </c>
      <c r="E38" s="10" t="s">
        <v>21</v>
      </c>
      <c r="F38" s="14">
        <v>5783</v>
      </c>
    </row>
    <row r="39" spans="1:6" ht="87.75" customHeight="1" outlineLevel="4">
      <c r="A39" s="22" t="s">
        <v>19</v>
      </c>
      <c r="B39" s="10" t="s">
        <v>12</v>
      </c>
      <c r="C39" s="10" t="s">
        <v>35</v>
      </c>
      <c r="D39" s="10" t="s">
        <v>54</v>
      </c>
      <c r="E39" s="10" t="s">
        <v>21</v>
      </c>
      <c r="F39" s="14">
        <v>7333.97599</v>
      </c>
    </row>
    <row r="40" spans="1:6" ht="39.75" customHeight="1" outlineLevel="2">
      <c r="A40" s="15" t="s">
        <v>55</v>
      </c>
      <c r="B40" s="11" t="s">
        <v>12</v>
      </c>
      <c r="C40" s="11" t="s">
        <v>35</v>
      </c>
      <c r="D40" s="11" t="s">
        <v>56</v>
      </c>
      <c r="E40" s="11"/>
      <c r="F40" s="19">
        <f>SUM(F41)</f>
        <v>39929.68434</v>
      </c>
    </row>
    <row r="41" spans="1:6" ht="57.75" customHeight="1" outlineLevel="3">
      <c r="A41" s="15" t="s">
        <v>57</v>
      </c>
      <c r="B41" s="11" t="s">
        <v>12</v>
      </c>
      <c r="C41" s="11" t="s">
        <v>35</v>
      </c>
      <c r="D41" s="11" t="s">
        <v>58</v>
      </c>
      <c r="E41" s="11"/>
      <c r="F41" s="19">
        <f>SUM(F42)</f>
        <v>39929.68434</v>
      </c>
    </row>
    <row r="42" spans="1:6" ht="42.75" customHeight="1" outlineLevel="4">
      <c r="A42" s="22" t="s">
        <v>59</v>
      </c>
      <c r="B42" s="10" t="s">
        <v>12</v>
      </c>
      <c r="C42" s="10" t="s">
        <v>35</v>
      </c>
      <c r="D42" s="10" t="s">
        <v>60</v>
      </c>
      <c r="E42" s="10"/>
      <c r="F42" s="14">
        <f>SUM(F43,F44,F45)</f>
        <v>39929.68434</v>
      </c>
    </row>
    <row r="43" spans="1:6" ht="207" customHeight="1" outlineLevel="5">
      <c r="A43" s="22" t="s">
        <v>50</v>
      </c>
      <c r="B43" s="10" t="s">
        <v>12</v>
      </c>
      <c r="C43" s="10" t="s">
        <v>35</v>
      </c>
      <c r="D43" s="10" t="s">
        <v>61</v>
      </c>
      <c r="E43" s="10" t="s">
        <v>21</v>
      </c>
      <c r="F43" s="14">
        <v>717.7</v>
      </c>
    </row>
    <row r="44" spans="1:6" ht="139.5" customHeight="1" outlineLevel="5">
      <c r="A44" s="22" t="s">
        <v>52</v>
      </c>
      <c r="B44" s="10" t="s">
        <v>12</v>
      </c>
      <c r="C44" s="10" t="s">
        <v>35</v>
      </c>
      <c r="D44" s="10" t="s">
        <v>62</v>
      </c>
      <c r="E44" s="10" t="s">
        <v>21</v>
      </c>
      <c r="F44" s="14">
        <v>17756</v>
      </c>
    </row>
    <row r="45" spans="1:6" ht="87.75" customHeight="1" outlineLevel="5">
      <c r="A45" s="22" t="s">
        <v>19</v>
      </c>
      <c r="B45" s="10" t="s">
        <v>12</v>
      </c>
      <c r="C45" s="10" t="s">
        <v>35</v>
      </c>
      <c r="D45" s="10" t="s">
        <v>63</v>
      </c>
      <c r="E45" s="10" t="s">
        <v>21</v>
      </c>
      <c r="F45" s="14">
        <v>21455.98434</v>
      </c>
    </row>
    <row r="46" spans="1:6" ht="42.75" customHeight="1" outlineLevel="2">
      <c r="A46" s="15" t="s">
        <v>64</v>
      </c>
      <c r="B46" s="11" t="s">
        <v>12</v>
      </c>
      <c r="C46" s="11" t="s">
        <v>35</v>
      </c>
      <c r="D46" s="11" t="s">
        <v>65</v>
      </c>
      <c r="E46" s="11"/>
      <c r="F46" s="19">
        <f>SUM(F47)</f>
        <v>109567.67216000002</v>
      </c>
    </row>
    <row r="47" spans="1:6" ht="39.75" customHeight="1" outlineLevel="3">
      <c r="A47" s="15" t="s">
        <v>66</v>
      </c>
      <c r="B47" s="11" t="s">
        <v>12</v>
      </c>
      <c r="C47" s="11" t="s">
        <v>35</v>
      </c>
      <c r="D47" s="11" t="s">
        <v>67</v>
      </c>
      <c r="E47" s="11"/>
      <c r="F47" s="19">
        <f>SUM(F48)</f>
        <v>109567.67216000002</v>
      </c>
    </row>
    <row r="48" spans="1:6" ht="42.75" customHeight="1" outlineLevel="4">
      <c r="A48" s="22" t="s">
        <v>68</v>
      </c>
      <c r="B48" s="10" t="s">
        <v>12</v>
      </c>
      <c r="C48" s="10" t="s">
        <v>35</v>
      </c>
      <c r="D48" s="10" t="s">
        <v>69</v>
      </c>
      <c r="E48" s="10"/>
      <c r="F48" s="14">
        <f>SUM(F49,F50,F51,F52,F53)</f>
        <v>109567.67216000002</v>
      </c>
    </row>
    <row r="49" spans="1:6" ht="204" customHeight="1" outlineLevel="5">
      <c r="A49" s="22" t="s">
        <v>50</v>
      </c>
      <c r="B49" s="10" t="s">
        <v>12</v>
      </c>
      <c r="C49" s="10" t="s">
        <v>35</v>
      </c>
      <c r="D49" s="10" t="s">
        <v>70</v>
      </c>
      <c r="E49" s="10" t="s">
        <v>21</v>
      </c>
      <c r="F49" s="14">
        <v>1773.9</v>
      </c>
    </row>
    <row r="50" spans="1:6" ht="136.5" customHeight="1" outlineLevel="5">
      <c r="A50" s="22" t="s">
        <v>52</v>
      </c>
      <c r="B50" s="10" t="s">
        <v>12</v>
      </c>
      <c r="C50" s="10" t="s">
        <v>35</v>
      </c>
      <c r="D50" s="10" t="s">
        <v>71</v>
      </c>
      <c r="E50" s="10" t="s">
        <v>21</v>
      </c>
      <c r="F50" s="14">
        <v>50244</v>
      </c>
    </row>
    <row r="51" spans="1:6" ht="88.5" customHeight="1" outlineLevel="5">
      <c r="A51" s="22" t="s">
        <v>19</v>
      </c>
      <c r="B51" s="10" t="s">
        <v>12</v>
      </c>
      <c r="C51" s="10" t="s">
        <v>35</v>
      </c>
      <c r="D51" s="10" t="s">
        <v>72</v>
      </c>
      <c r="E51" s="10" t="s">
        <v>21</v>
      </c>
      <c r="F51" s="14">
        <v>57493.10914</v>
      </c>
    </row>
    <row r="52" spans="1:6" ht="55.5" customHeight="1" outlineLevel="5">
      <c r="A52" s="22" t="s">
        <v>73</v>
      </c>
      <c r="B52" s="10" t="s">
        <v>12</v>
      </c>
      <c r="C52" s="10" t="s">
        <v>35</v>
      </c>
      <c r="D52" s="10" t="s">
        <v>72</v>
      </c>
      <c r="E52" s="10" t="s">
        <v>74</v>
      </c>
      <c r="F52" s="14">
        <v>55.16302</v>
      </c>
    </row>
    <row r="53" spans="1:6" ht="42" customHeight="1" outlineLevel="5">
      <c r="A53" s="22" t="s">
        <v>32</v>
      </c>
      <c r="B53" s="10" t="s">
        <v>12</v>
      </c>
      <c r="C53" s="10" t="s">
        <v>35</v>
      </c>
      <c r="D53" s="10" t="s">
        <v>72</v>
      </c>
      <c r="E53" s="10" t="s">
        <v>33</v>
      </c>
      <c r="F53" s="14">
        <v>1.5</v>
      </c>
    </row>
    <row r="54" spans="1:6" ht="19.5" customHeight="1" outlineLevel="2">
      <c r="A54" s="15" t="s">
        <v>75</v>
      </c>
      <c r="B54" s="11" t="s">
        <v>12</v>
      </c>
      <c r="C54" s="11" t="s">
        <v>35</v>
      </c>
      <c r="D54" s="11" t="s">
        <v>76</v>
      </c>
      <c r="E54" s="11"/>
      <c r="F54" s="19">
        <f>SUM(F55)</f>
        <v>2454.28266</v>
      </c>
    </row>
    <row r="55" spans="1:6" ht="23.25" customHeight="1" outlineLevel="3">
      <c r="A55" s="22" t="s">
        <v>77</v>
      </c>
      <c r="B55" s="10" t="s">
        <v>12</v>
      </c>
      <c r="C55" s="10" t="s">
        <v>35</v>
      </c>
      <c r="D55" s="10" t="s">
        <v>78</v>
      </c>
      <c r="E55" s="10"/>
      <c r="F55" s="14">
        <f>SUM(F56,F57)</f>
        <v>2454.28266</v>
      </c>
    </row>
    <row r="56" spans="1:6" ht="84.75" customHeight="1" outlineLevel="4">
      <c r="A56" s="22" t="s">
        <v>19</v>
      </c>
      <c r="B56" s="10" t="s">
        <v>12</v>
      </c>
      <c r="C56" s="10" t="s">
        <v>35</v>
      </c>
      <c r="D56" s="10" t="s">
        <v>79</v>
      </c>
      <c r="E56" s="10" t="s">
        <v>21</v>
      </c>
      <c r="F56" s="14">
        <v>1837.32522</v>
      </c>
    </row>
    <row r="57" spans="1:6" ht="53.25" customHeight="1" outlineLevel="4">
      <c r="A57" s="22" t="s">
        <v>30</v>
      </c>
      <c r="B57" s="10" t="s">
        <v>12</v>
      </c>
      <c r="C57" s="10" t="s">
        <v>35</v>
      </c>
      <c r="D57" s="10" t="s">
        <v>79</v>
      </c>
      <c r="E57" s="10" t="s">
        <v>31</v>
      </c>
      <c r="F57" s="14">
        <v>616.95744</v>
      </c>
    </row>
    <row r="58" spans="1:6" ht="20.25" customHeight="1" outlineLevel="1">
      <c r="A58" s="22" t="s">
        <v>80</v>
      </c>
      <c r="B58" s="10" t="s">
        <v>12</v>
      </c>
      <c r="C58" s="10" t="s">
        <v>37</v>
      </c>
      <c r="D58" s="10"/>
      <c r="E58" s="10"/>
      <c r="F58" s="14">
        <f>SUM(F59)</f>
        <v>317.7922</v>
      </c>
    </row>
    <row r="59" spans="1:6" ht="18.75" customHeight="1" outlineLevel="2">
      <c r="A59" s="15" t="s">
        <v>81</v>
      </c>
      <c r="B59" s="11" t="s">
        <v>12</v>
      </c>
      <c r="C59" s="11" t="s">
        <v>37</v>
      </c>
      <c r="D59" s="11" t="s">
        <v>82</v>
      </c>
      <c r="E59" s="11"/>
      <c r="F59" s="19">
        <f>SUM(F60)</f>
        <v>317.7922</v>
      </c>
    </row>
    <row r="60" spans="1:6" ht="21" customHeight="1" outlineLevel="3">
      <c r="A60" s="22" t="s">
        <v>83</v>
      </c>
      <c r="B60" s="10" t="s">
        <v>12</v>
      </c>
      <c r="C60" s="10" t="s">
        <v>37</v>
      </c>
      <c r="D60" s="10" t="s">
        <v>84</v>
      </c>
      <c r="E60" s="10"/>
      <c r="F60" s="14">
        <f>SUM(F61)</f>
        <v>317.7922</v>
      </c>
    </row>
    <row r="61" spans="1:6" ht="72" customHeight="1" outlineLevel="4">
      <c r="A61" s="22" t="s">
        <v>85</v>
      </c>
      <c r="B61" s="10" t="s">
        <v>12</v>
      </c>
      <c r="C61" s="10" t="s">
        <v>37</v>
      </c>
      <c r="D61" s="10" t="s">
        <v>86</v>
      </c>
      <c r="E61" s="10" t="s">
        <v>31</v>
      </c>
      <c r="F61" s="14">
        <v>317.7922</v>
      </c>
    </row>
    <row r="62" spans="1:6" ht="39.75" customHeight="1" outlineLevel="1">
      <c r="A62" s="22" t="s">
        <v>87</v>
      </c>
      <c r="B62" s="10" t="s">
        <v>12</v>
      </c>
      <c r="C62" s="10" t="s">
        <v>88</v>
      </c>
      <c r="D62" s="10"/>
      <c r="E62" s="10"/>
      <c r="F62" s="14">
        <f>SUM(F63,F66,F70,F73)</f>
        <v>60820.825670000006</v>
      </c>
    </row>
    <row r="63" spans="1:6" ht="38.25" customHeight="1" outlineLevel="2">
      <c r="A63" s="15" t="s">
        <v>89</v>
      </c>
      <c r="B63" s="11" t="s">
        <v>12</v>
      </c>
      <c r="C63" s="11" t="s">
        <v>88</v>
      </c>
      <c r="D63" s="11" t="s">
        <v>90</v>
      </c>
      <c r="E63" s="11"/>
      <c r="F63" s="19">
        <f>SUM(F64)</f>
        <v>25.2</v>
      </c>
    </row>
    <row r="64" spans="1:6" ht="45" customHeight="1" outlineLevel="3">
      <c r="A64" s="22" t="s">
        <v>91</v>
      </c>
      <c r="B64" s="10" t="s">
        <v>12</v>
      </c>
      <c r="C64" s="10" t="s">
        <v>88</v>
      </c>
      <c r="D64" s="10" t="s">
        <v>92</v>
      </c>
      <c r="E64" s="10"/>
      <c r="F64" s="14">
        <f>SUM(F65)</f>
        <v>25.2</v>
      </c>
    </row>
    <row r="65" spans="1:6" ht="170.25" customHeight="1" outlineLevel="4">
      <c r="A65" s="22" t="s">
        <v>93</v>
      </c>
      <c r="B65" s="10" t="s">
        <v>12</v>
      </c>
      <c r="C65" s="10" t="s">
        <v>88</v>
      </c>
      <c r="D65" s="10" t="s">
        <v>94</v>
      </c>
      <c r="E65" s="10" t="s">
        <v>21</v>
      </c>
      <c r="F65" s="14">
        <v>25.2</v>
      </c>
    </row>
    <row r="66" spans="1:6" ht="39" customHeight="1" outlineLevel="2">
      <c r="A66" s="15" t="s">
        <v>95</v>
      </c>
      <c r="B66" s="11" t="s">
        <v>12</v>
      </c>
      <c r="C66" s="11" t="s">
        <v>88</v>
      </c>
      <c r="D66" s="11" t="s">
        <v>96</v>
      </c>
      <c r="E66" s="11"/>
      <c r="F66" s="19">
        <f>SUM(F67)</f>
        <v>34462.925670000004</v>
      </c>
    </row>
    <row r="67" spans="1:6" ht="39" customHeight="1" outlineLevel="3">
      <c r="A67" s="22" t="s">
        <v>97</v>
      </c>
      <c r="B67" s="10" t="s">
        <v>12</v>
      </c>
      <c r="C67" s="10" t="s">
        <v>88</v>
      </c>
      <c r="D67" s="10" t="s">
        <v>98</v>
      </c>
      <c r="E67" s="10"/>
      <c r="F67" s="14">
        <f>SUM(F68,F69)</f>
        <v>34462.925670000004</v>
      </c>
    </row>
    <row r="68" spans="1:6" ht="201" customHeight="1" outlineLevel="4">
      <c r="A68" s="22" t="s">
        <v>50</v>
      </c>
      <c r="B68" s="10" t="s">
        <v>12</v>
      </c>
      <c r="C68" s="10" t="s">
        <v>88</v>
      </c>
      <c r="D68" s="10" t="s">
        <v>99</v>
      </c>
      <c r="E68" s="10" t="s">
        <v>21</v>
      </c>
      <c r="F68" s="14">
        <v>631.8</v>
      </c>
    </row>
    <row r="69" spans="1:6" ht="89.25" customHeight="1" outlineLevel="4">
      <c r="A69" s="22" t="s">
        <v>19</v>
      </c>
      <c r="B69" s="10" t="s">
        <v>12</v>
      </c>
      <c r="C69" s="10" t="s">
        <v>88</v>
      </c>
      <c r="D69" s="10" t="s">
        <v>100</v>
      </c>
      <c r="E69" s="10" t="s">
        <v>21</v>
      </c>
      <c r="F69" s="14">
        <v>33831.12567</v>
      </c>
    </row>
    <row r="70" spans="1:6" ht="23.25" customHeight="1" outlineLevel="2">
      <c r="A70" s="15" t="s">
        <v>75</v>
      </c>
      <c r="B70" s="11" t="s">
        <v>12</v>
      </c>
      <c r="C70" s="11" t="s">
        <v>88</v>
      </c>
      <c r="D70" s="11" t="s">
        <v>76</v>
      </c>
      <c r="E70" s="11"/>
      <c r="F70" s="19">
        <f>SUM(F71)</f>
        <v>150</v>
      </c>
    </row>
    <row r="71" spans="1:6" ht="22.5" customHeight="1" outlineLevel="3">
      <c r="A71" s="22" t="s">
        <v>77</v>
      </c>
      <c r="B71" s="10" t="s">
        <v>12</v>
      </c>
      <c r="C71" s="10" t="s">
        <v>88</v>
      </c>
      <c r="D71" s="10" t="s">
        <v>78</v>
      </c>
      <c r="E71" s="10"/>
      <c r="F71" s="14">
        <f>SUM(F72)</f>
        <v>150</v>
      </c>
    </row>
    <row r="72" spans="1:6" ht="86.25" customHeight="1" outlineLevel="4">
      <c r="A72" s="22" t="s">
        <v>101</v>
      </c>
      <c r="B72" s="10" t="s">
        <v>12</v>
      </c>
      <c r="C72" s="10" t="s">
        <v>88</v>
      </c>
      <c r="D72" s="10" t="s">
        <v>102</v>
      </c>
      <c r="E72" s="10" t="s">
        <v>21</v>
      </c>
      <c r="F72" s="14">
        <v>150</v>
      </c>
    </row>
    <row r="73" spans="1:6" ht="24" customHeight="1" outlineLevel="2">
      <c r="A73" s="15" t="s">
        <v>769</v>
      </c>
      <c r="B73" s="11" t="s">
        <v>12</v>
      </c>
      <c r="C73" s="11" t="s">
        <v>88</v>
      </c>
      <c r="D73" s="11" t="s">
        <v>103</v>
      </c>
      <c r="E73" s="11"/>
      <c r="F73" s="19">
        <f>SUM(F74)</f>
        <v>26182.7</v>
      </c>
    </row>
    <row r="74" spans="1:6" ht="38.25" customHeight="1" outlineLevel="3">
      <c r="A74" s="22" t="s">
        <v>770</v>
      </c>
      <c r="B74" s="10" t="s">
        <v>12</v>
      </c>
      <c r="C74" s="10" t="s">
        <v>88</v>
      </c>
      <c r="D74" s="10" t="s">
        <v>104</v>
      </c>
      <c r="E74" s="10"/>
      <c r="F74" s="14">
        <f>SUM(F75,F76,F77)</f>
        <v>26182.7</v>
      </c>
    </row>
    <row r="75" spans="1:6" ht="88.5" customHeight="1" outlineLevel="4">
      <c r="A75" s="22" t="s">
        <v>19</v>
      </c>
      <c r="B75" s="10" t="s">
        <v>12</v>
      </c>
      <c r="C75" s="10" t="s">
        <v>88</v>
      </c>
      <c r="D75" s="10" t="s">
        <v>105</v>
      </c>
      <c r="E75" s="10" t="s">
        <v>21</v>
      </c>
      <c r="F75" s="14">
        <v>25056.7</v>
      </c>
    </row>
    <row r="76" spans="1:6" ht="55.5" customHeight="1" outlineLevel="4">
      <c r="A76" s="22" t="s">
        <v>30</v>
      </c>
      <c r="B76" s="10" t="s">
        <v>12</v>
      </c>
      <c r="C76" s="10" t="s">
        <v>88</v>
      </c>
      <c r="D76" s="10" t="s">
        <v>105</v>
      </c>
      <c r="E76" s="10" t="s">
        <v>31</v>
      </c>
      <c r="F76" s="14">
        <v>1088</v>
      </c>
    </row>
    <row r="77" spans="1:6" ht="41.25" customHeight="1" outlineLevel="4">
      <c r="A77" s="22" t="s">
        <v>32</v>
      </c>
      <c r="B77" s="10" t="s">
        <v>12</v>
      </c>
      <c r="C77" s="10" t="s">
        <v>88</v>
      </c>
      <c r="D77" s="10" t="s">
        <v>105</v>
      </c>
      <c r="E77" s="10" t="s">
        <v>33</v>
      </c>
      <c r="F77" s="14">
        <v>38</v>
      </c>
    </row>
    <row r="78" spans="1:6" ht="23.25" customHeight="1" outlineLevel="1">
      <c r="A78" s="22" t="s">
        <v>106</v>
      </c>
      <c r="B78" s="10" t="s">
        <v>12</v>
      </c>
      <c r="C78" s="10" t="s">
        <v>90</v>
      </c>
      <c r="D78" s="10"/>
      <c r="E78" s="10"/>
      <c r="F78" s="14">
        <f>SUM(F79)</f>
        <v>2100</v>
      </c>
    </row>
    <row r="79" spans="1:6" ht="23.25" customHeight="1" outlineLevel="2">
      <c r="A79" s="15" t="s">
        <v>107</v>
      </c>
      <c r="B79" s="11" t="s">
        <v>12</v>
      </c>
      <c r="C79" s="11" t="s">
        <v>90</v>
      </c>
      <c r="D79" s="11" t="s">
        <v>108</v>
      </c>
      <c r="E79" s="11"/>
      <c r="F79" s="19">
        <f>SUM(F80)</f>
        <v>2100</v>
      </c>
    </row>
    <row r="80" spans="1:6" ht="41.25" customHeight="1" outlineLevel="3">
      <c r="A80" s="22" t="s">
        <v>109</v>
      </c>
      <c r="B80" s="10" t="s">
        <v>12</v>
      </c>
      <c r="C80" s="10" t="s">
        <v>90</v>
      </c>
      <c r="D80" s="10" t="s">
        <v>110</v>
      </c>
      <c r="E80" s="10"/>
      <c r="F80" s="14">
        <f>SUM(F81)</f>
        <v>2100</v>
      </c>
    </row>
    <row r="81" spans="1:6" ht="42.75" customHeight="1" outlineLevel="4">
      <c r="A81" s="22" t="s">
        <v>32</v>
      </c>
      <c r="B81" s="10" t="s">
        <v>12</v>
      </c>
      <c r="C81" s="10" t="s">
        <v>90</v>
      </c>
      <c r="D81" s="10" t="s">
        <v>111</v>
      </c>
      <c r="E81" s="10" t="s">
        <v>33</v>
      </c>
      <c r="F81" s="14">
        <v>2100</v>
      </c>
    </row>
    <row r="82" spans="1:6" ht="41.25" customHeight="1" outlineLevel="1">
      <c r="A82" s="22" t="s">
        <v>112</v>
      </c>
      <c r="B82" s="10" t="s">
        <v>12</v>
      </c>
      <c r="C82" s="10" t="s">
        <v>65</v>
      </c>
      <c r="D82" s="10"/>
      <c r="E82" s="10"/>
      <c r="F82" s="14">
        <f>SUM(F83,F87)</f>
        <v>12385</v>
      </c>
    </row>
    <row r="83" spans="1:6" ht="31.5" outlineLevel="2">
      <c r="A83" s="15" t="s">
        <v>113</v>
      </c>
      <c r="B83" s="11" t="s">
        <v>12</v>
      </c>
      <c r="C83" s="11" t="s">
        <v>65</v>
      </c>
      <c r="D83" s="11" t="s">
        <v>88</v>
      </c>
      <c r="E83" s="11"/>
      <c r="F83" s="19">
        <f>SUM(F84)</f>
        <v>1400</v>
      </c>
    </row>
    <row r="84" spans="1:6" ht="22.5" customHeight="1" outlineLevel="3">
      <c r="A84" s="15" t="s">
        <v>114</v>
      </c>
      <c r="B84" s="11" t="s">
        <v>12</v>
      </c>
      <c r="C84" s="11" t="s">
        <v>65</v>
      </c>
      <c r="D84" s="11" t="s">
        <v>115</v>
      </c>
      <c r="E84" s="11"/>
      <c r="F84" s="19">
        <f>SUM(F85)</f>
        <v>1400</v>
      </c>
    </row>
    <row r="85" spans="1:6" ht="60.75" customHeight="1" outlineLevel="4">
      <c r="A85" s="22" t="s">
        <v>116</v>
      </c>
      <c r="B85" s="10" t="s">
        <v>12</v>
      </c>
      <c r="C85" s="10" t="s">
        <v>65</v>
      </c>
      <c r="D85" s="10" t="s">
        <v>117</v>
      </c>
      <c r="E85" s="10"/>
      <c r="F85" s="14">
        <f>SUM(F86)</f>
        <v>1400</v>
      </c>
    </row>
    <row r="86" spans="1:6" ht="60" customHeight="1" outlineLevel="5">
      <c r="A86" s="22" t="s">
        <v>30</v>
      </c>
      <c r="B86" s="10" t="s">
        <v>12</v>
      </c>
      <c r="C86" s="10" t="s">
        <v>65</v>
      </c>
      <c r="D86" s="10" t="s">
        <v>118</v>
      </c>
      <c r="E86" s="10" t="s">
        <v>31</v>
      </c>
      <c r="F86" s="14">
        <v>1400</v>
      </c>
    </row>
    <row r="87" spans="1:6" ht="42.75" customHeight="1" outlineLevel="2">
      <c r="A87" s="15" t="s">
        <v>89</v>
      </c>
      <c r="B87" s="11" t="s">
        <v>12</v>
      </c>
      <c r="C87" s="11" t="s">
        <v>65</v>
      </c>
      <c r="D87" s="11" t="s">
        <v>90</v>
      </c>
      <c r="E87" s="11"/>
      <c r="F87" s="19">
        <f>SUM(F88)</f>
        <v>10985</v>
      </c>
    </row>
    <row r="88" spans="1:6" ht="42.75" customHeight="1" outlineLevel="3">
      <c r="A88" s="22" t="s">
        <v>119</v>
      </c>
      <c r="B88" s="10" t="s">
        <v>12</v>
      </c>
      <c r="C88" s="10" t="s">
        <v>65</v>
      </c>
      <c r="D88" s="10" t="s">
        <v>120</v>
      </c>
      <c r="E88" s="10"/>
      <c r="F88" s="14">
        <f>SUM(F89)</f>
        <v>10985</v>
      </c>
    </row>
    <row r="89" spans="1:6" ht="54.75" customHeight="1" outlineLevel="4">
      <c r="A89" s="22" t="s">
        <v>30</v>
      </c>
      <c r="B89" s="10" t="s">
        <v>12</v>
      </c>
      <c r="C89" s="10" t="s">
        <v>65</v>
      </c>
      <c r="D89" s="10" t="s">
        <v>121</v>
      </c>
      <c r="E89" s="10" t="s">
        <v>31</v>
      </c>
      <c r="F89" s="14">
        <v>10985</v>
      </c>
    </row>
    <row r="90" spans="1:6" ht="23.25" customHeight="1" outlineLevel="1">
      <c r="A90" s="22" t="s">
        <v>122</v>
      </c>
      <c r="B90" s="10" t="s">
        <v>12</v>
      </c>
      <c r="C90" s="10" t="s">
        <v>123</v>
      </c>
      <c r="D90" s="10"/>
      <c r="E90" s="10"/>
      <c r="F90" s="14">
        <f>SUM(F91,F99,F108,F112,F115,F120,F140)</f>
        <v>548422.56291</v>
      </c>
    </row>
    <row r="91" spans="1:6" ht="31.5" outlineLevel="2">
      <c r="A91" s="15" t="s">
        <v>124</v>
      </c>
      <c r="B91" s="11" t="s">
        <v>12</v>
      </c>
      <c r="C91" s="11" t="s">
        <v>123</v>
      </c>
      <c r="D91" s="11" t="s">
        <v>14</v>
      </c>
      <c r="E91" s="11"/>
      <c r="F91" s="19">
        <f>SUM(F92)</f>
        <v>16808.16989</v>
      </c>
    </row>
    <row r="92" spans="1:6" ht="21.75" customHeight="1" outlineLevel="3">
      <c r="A92" s="15" t="s">
        <v>125</v>
      </c>
      <c r="B92" s="11" t="s">
        <v>12</v>
      </c>
      <c r="C92" s="11" t="s">
        <v>123</v>
      </c>
      <c r="D92" s="11" t="s">
        <v>126</v>
      </c>
      <c r="E92" s="11"/>
      <c r="F92" s="19">
        <f>SUM(F93)</f>
        <v>16808.16989</v>
      </c>
    </row>
    <row r="93" spans="1:6" ht="58.5" customHeight="1" outlineLevel="4">
      <c r="A93" s="22" t="s">
        <v>127</v>
      </c>
      <c r="B93" s="10" t="s">
        <v>12</v>
      </c>
      <c r="C93" s="10" t="s">
        <v>123</v>
      </c>
      <c r="D93" s="10" t="s">
        <v>128</v>
      </c>
      <c r="E93" s="10"/>
      <c r="F93" s="14">
        <f>SUM(F94,F95,F96,F97,F98)</f>
        <v>16808.16989</v>
      </c>
    </row>
    <row r="94" spans="1:6" ht="138" customHeight="1" outlineLevel="5">
      <c r="A94" s="22" t="s">
        <v>129</v>
      </c>
      <c r="B94" s="10" t="s">
        <v>12</v>
      </c>
      <c r="C94" s="10" t="s">
        <v>123</v>
      </c>
      <c r="D94" s="10" t="s">
        <v>130</v>
      </c>
      <c r="E94" s="10" t="s">
        <v>21</v>
      </c>
      <c r="F94" s="14">
        <v>1000</v>
      </c>
    </row>
    <row r="95" spans="1:6" ht="152.25" customHeight="1" outlineLevel="5">
      <c r="A95" s="22" t="s">
        <v>131</v>
      </c>
      <c r="B95" s="10" t="s">
        <v>12</v>
      </c>
      <c r="C95" s="10" t="s">
        <v>123</v>
      </c>
      <c r="D95" s="10" t="s">
        <v>132</v>
      </c>
      <c r="E95" s="10" t="s">
        <v>21</v>
      </c>
      <c r="F95" s="14">
        <v>588.31696</v>
      </c>
    </row>
    <row r="96" spans="1:6" ht="89.25" customHeight="1" outlineLevel="5">
      <c r="A96" s="22" t="s">
        <v>19</v>
      </c>
      <c r="B96" s="10" t="s">
        <v>12</v>
      </c>
      <c r="C96" s="10" t="s">
        <v>123</v>
      </c>
      <c r="D96" s="10" t="s">
        <v>133</v>
      </c>
      <c r="E96" s="10" t="s">
        <v>21</v>
      </c>
      <c r="F96" s="14">
        <v>12148.49368</v>
      </c>
    </row>
    <row r="97" spans="1:6" ht="56.25" customHeight="1" outlineLevel="5">
      <c r="A97" s="22" t="s">
        <v>30</v>
      </c>
      <c r="B97" s="10" t="s">
        <v>12</v>
      </c>
      <c r="C97" s="10" t="s">
        <v>123</v>
      </c>
      <c r="D97" s="10" t="s">
        <v>133</v>
      </c>
      <c r="E97" s="10" t="s">
        <v>31</v>
      </c>
      <c r="F97" s="14">
        <v>2726.32225</v>
      </c>
    </row>
    <row r="98" spans="1:6" ht="40.5" customHeight="1" outlineLevel="5">
      <c r="A98" s="22" t="s">
        <v>32</v>
      </c>
      <c r="B98" s="10" t="s">
        <v>12</v>
      </c>
      <c r="C98" s="10" t="s">
        <v>123</v>
      </c>
      <c r="D98" s="10" t="s">
        <v>133</v>
      </c>
      <c r="E98" s="10" t="s">
        <v>33</v>
      </c>
      <c r="F98" s="14">
        <v>345.037</v>
      </c>
    </row>
    <row r="99" spans="1:6" ht="31.5" outlineLevel="2">
      <c r="A99" s="15" t="s">
        <v>113</v>
      </c>
      <c r="B99" s="11" t="s">
        <v>12</v>
      </c>
      <c r="C99" s="11" t="s">
        <v>123</v>
      </c>
      <c r="D99" s="11" t="s">
        <v>88</v>
      </c>
      <c r="E99" s="11"/>
      <c r="F99" s="19">
        <f>SUM(F100,F103)</f>
        <v>1941.7196999999999</v>
      </c>
    </row>
    <row r="100" spans="1:6" ht="22.5" customHeight="1" outlineLevel="3">
      <c r="A100" s="15" t="s">
        <v>114</v>
      </c>
      <c r="B100" s="11" t="s">
        <v>12</v>
      </c>
      <c r="C100" s="11" t="s">
        <v>123</v>
      </c>
      <c r="D100" s="11" t="s">
        <v>115</v>
      </c>
      <c r="E100" s="11"/>
      <c r="F100" s="19">
        <f>SUM(F101)</f>
        <v>216.338</v>
      </c>
    </row>
    <row r="101" spans="1:6" ht="60" customHeight="1" outlineLevel="4">
      <c r="A101" s="22" t="s">
        <v>116</v>
      </c>
      <c r="B101" s="10" t="s">
        <v>12</v>
      </c>
      <c r="C101" s="10" t="s">
        <v>123</v>
      </c>
      <c r="D101" s="10" t="s">
        <v>117</v>
      </c>
      <c r="E101" s="10"/>
      <c r="F101" s="14">
        <f>SUM(F102)</f>
        <v>216.338</v>
      </c>
    </row>
    <row r="102" spans="1:6" ht="54.75" customHeight="1" outlineLevel="5">
      <c r="A102" s="22" t="s">
        <v>30</v>
      </c>
      <c r="B102" s="10" t="s">
        <v>12</v>
      </c>
      <c r="C102" s="10" t="s">
        <v>123</v>
      </c>
      <c r="D102" s="10" t="s">
        <v>118</v>
      </c>
      <c r="E102" s="10" t="s">
        <v>31</v>
      </c>
      <c r="F102" s="14">
        <v>216.338</v>
      </c>
    </row>
    <row r="103" spans="1:6" ht="40.5" customHeight="1" outlineLevel="3">
      <c r="A103" s="15" t="s">
        <v>134</v>
      </c>
      <c r="B103" s="11" t="s">
        <v>12</v>
      </c>
      <c r="C103" s="11" t="s">
        <v>123</v>
      </c>
      <c r="D103" s="11" t="s">
        <v>135</v>
      </c>
      <c r="E103" s="11"/>
      <c r="F103" s="19">
        <f>SUM(F104,F106)</f>
        <v>1725.3817</v>
      </c>
    </row>
    <row r="104" spans="1:6" ht="21" customHeight="1" outlineLevel="4">
      <c r="A104" s="22" t="s">
        <v>136</v>
      </c>
      <c r="B104" s="10" t="s">
        <v>12</v>
      </c>
      <c r="C104" s="10" t="s">
        <v>123</v>
      </c>
      <c r="D104" s="10" t="s">
        <v>137</v>
      </c>
      <c r="E104" s="10"/>
      <c r="F104" s="14">
        <f>SUM(F105)</f>
        <v>607.8417</v>
      </c>
    </row>
    <row r="105" spans="1:6" ht="39" customHeight="1" outlineLevel="5">
      <c r="A105" s="22" t="s">
        <v>32</v>
      </c>
      <c r="B105" s="10" t="s">
        <v>12</v>
      </c>
      <c r="C105" s="10" t="s">
        <v>123</v>
      </c>
      <c r="D105" s="10" t="s">
        <v>138</v>
      </c>
      <c r="E105" s="10" t="s">
        <v>33</v>
      </c>
      <c r="F105" s="14">
        <v>607.8417</v>
      </c>
    </row>
    <row r="106" spans="1:6" ht="54" customHeight="1" outlineLevel="4">
      <c r="A106" s="22" t="s">
        <v>139</v>
      </c>
      <c r="B106" s="10" t="s">
        <v>12</v>
      </c>
      <c r="C106" s="10" t="s">
        <v>123</v>
      </c>
      <c r="D106" s="10" t="s">
        <v>140</v>
      </c>
      <c r="E106" s="10"/>
      <c r="F106" s="14">
        <f>SUM(F107)</f>
        <v>1117.54</v>
      </c>
    </row>
    <row r="107" spans="1:6" ht="55.5" customHeight="1" outlineLevel="5">
      <c r="A107" s="22" t="s">
        <v>30</v>
      </c>
      <c r="B107" s="10" t="s">
        <v>12</v>
      </c>
      <c r="C107" s="10" t="s">
        <v>123</v>
      </c>
      <c r="D107" s="10" t="s">
        <v>141</v>
      </c>
      <c r="E107" s="10" t="s">
        <v>31</v>
      </c>
      <c r="F107" s="14">
        <v>1117.54</v>
      </c>
    </row>
    <row r="108" spans="1:6" ht="37.5" customHeight="1" outlineLevel="2">
      <c r="A108" s="15" t="s">
        <v>89</v>
      </c>
      <c r="B108" s="11" t="s">
        <v>12</v>
      </c>
      <c r="C108" s="11" t="s">
        <v>123</v>
      </c>
      <c r="D108" s="11" t="s">
        <v>90</v>
      </c>
      <c r="E108" s="11"/>
      <c r="F108" s="19">
        <f>SUM(F109)</f>
        <v>41718.563350000004</v>
      </c>
    </row>
    <row r="109" spans="1:6" ht="57" customHeight="1" outlineLevel="3">
      <c r="A109" s="22" t="s">
        <v>142</v>
      </c>
      <c r="B109" s="10" t="s">
        <v>12</v>
      </c>
      <c r="C109" s="10" t="s">
        <v>123</v>
      </c>
      <c r="D109" s="10" t="s">
        <v>143</v>
      </c>
      <c r="E109" s="10"/>
      <c r="F109" s="14">
        <f>SUM(F110,F111)</f>
        <v>41718.563350000004</v>
      </c>
    </row>
    <row r="110" spans="1:6" ht="58.5" customHeight="1" outlineLevel="4">
      <c r="A110" s="22" t="s">
        <v>30</v>
      </c>
      <c r="B110" s="10" t="s">
        <v>12</v>
      </c>
      <c r="C110" s="10" t="s">
        <v>123</v>
      </c>
      <c r="D110" s="10" t="s">
        <v>144</v>
      </c>
      <c r="E110" s="10" t="s">
        <v>31</v>
      </c>
      <c r="F110" s="14">
        <v>41113.62167</v>
      </c>
    </row>
    <row r="111" spans="1:6" ht="43.5" customHeight="1" outlineLevel="4">
      <c r="A111" s="22" t="s">
        <v>32</v>
      </c>
      <c r="B111" s="10" t="s">
        <v>12</v>
      </c>
      <c r="C111" s="10" t="s">
        <v>123</v>
      </c>
      <c r="D111" s="10" t="s">
        <v>144</v>
      </c>
      <c r="E111" s="10" t="s">
        <v>33</v>
      </c>
      <c r="F111" s="14">
        <v>604.94168</v>
      </c>
    </row>
    <row r="112" spans="1:6" ht="57" customHeight="1" outlineLevel="2">
      <c r="A112" s="15" t="s">
        <v>43</v>
      </c>
      <c r="B112" s="11" t="s">
        <v>12</v>
      </c>
      <c r="C112" s="11" t="s">
        <v>123</v>
      </c>
      <c r="D112" s="11" t="s">
        <v>44</v>
      </c>
      <c r="E112" s="11"/>
      <c r="F112" s="19">
        <f>SUM(F113)</f>
        <v>16228.8</v>
      </c>
    </row>
    <row r="113" spans="1:6" ht="38.25" customHeight="1" outlineLevel="3">
      <c r="A113" s="22" t="s">
        <v>45</v>
      </c>
      <c r="B113" s="10" t="s">
        <v>12</v>
      </c>
      <c r="C113" s="10" t="s">
        <v>123</v>
      </c>
      <c r="D113" s="10" t="s">
        <v>46</v>
      </c>
      <c r="E113" s="10"/>
      <c r="F113" s="14">
        <f>SUM(F114)</f>
        <v>16228.8</v>
      </c>
    </row>
    <row r="114" spans="1:6" ht="73.5" customHeight="1" outlineLevel="4">
      <c r="A114" s="22" t="s">
        <v>145</v>
      </c>
      <c r="B114" s="10" t="s">
        <v>12</v>
      </c>
      <c r="C114" s="10" t="s">
        <v>123</v>
      </c>
      <c r="D114" s="10" t="s">
        <v>146</v>
      </c>
      <c r="E114" s="10" t="s">
        <v>147</v>
      </c>
      <c r="F114" s="14">
        <v>16228.8</v>
      </c>
    </row>
    <row r="115" spans="1:6" ht="43.5" customHeight="1" outlineLevel="2">
      <c r="A115" s="15" t="s">
        <v>95</v>
      </c>
      <c r="B115" s="11" t="s">
        <v>12</v>
      </c>
      <c r="C115" s="11" t="s">
        <v>123</v>
      </c>
      <c r="D115" s="11" t="s">
        <v>96</v>
      </c>
      <c r="E115" s="11"/>
      <c r="F115" s="19">
        <f>SUM(F116)</f>
        <v>153767.85489</v>
      </c>
    </row>
    <row r="116" spans="1:6" ht="41.25" customHeight="1" outlineLevel="3">
      <c r="A116" s="22" t="s">
        <v>148</v>
      </c>
      <c r="B116" s="10" t="s">
        <v>12</v>
      </c>
      <c r="C116" s="10" t="s">
        <v>123</v>
      </c>
      <c r="D116" s="10" t="s">
        <v>149</v>
      </c>
      <c r="E116" s="10"/>
      <c r="F116" s="14">
        <f>SUM(F117,F118,F119)</f>
        <v>153767.85489</v>
      </c>
    </row>
    <row r="117" spans="1:6" ht="87.75" customHeight="1" outlineLevel="4">
      <c r="A117" s="22" t="s">
        <v>19</v>
      </c>
      <c r="B117" s="10" t="s">
        <v>12</v>
      </c>
      <c r="C117" s="10" t="s">
        <v>123</v>
      </c>
      <c r="D117" s="10" t="s">
        <v>150</v>
      </c>
      <c r="E117" s="10" t="s">
        <v>21</v>
      </c>
      <c r="F117" s="14">
        <v>139178.85447</v>
      </c>
    </row>
    <row r="118" spans="1:6" ht="57.75" customHeight="1" outlineLevel="4">
      <c r="A118" s="22" t="s">
        <v>30</v>
      </c>
      <c r="B118" s="10" t="s">
        <v>12</v>
      </c>
      <c r="C118" s="10" t="s">
        <v>123</v>
      </c>
      <c r="D118" s="10" t="s">
        <v>150</v>
      </c>
      <c r="E118" s="10" t="s">
        <v>31</v>
      </c>
      <c r="F118" s="14">
        <v>14588.20042</v>
      </c>
    </row>
    <row r="119" spans="1:6" ht="42" customHeight="1" outlineLevel="4">
      <c r="A119" s="22" t="s">
        <v>32</v>
      </c>
      <c r="B119" s="10" t="s">
        <v>12</v>
      </c>
      <c r="C119" s="10" t="s">
        <v>123</v>
      </c>
      <c r="D119" s="10" t="s">
        <v>150</v>
      </c>
      <c r="E119" s="10" t="s">
        <v>33</v>
      </c>
      <c r="F119" s="14">
        <v>0.8</v>
      </c>
    </row>
    <row r="120" spans="1:6" ht="40.5" customHeight="1" outlineLevel="2">
      <c r="A120" s="15" t="s">
        <v>64</v>
      </c>
      <c r="B120" s="11" t="s">
        <v>12</v>
      </c>
      <c r="C120" s="11" t="s">
        <v>123</v>
      </c>
      <c r="D120" s="11" t="s">
        <v>65</v>
      </c>
      <c r="E120" s="11"/>
      <c r="F120" s="19">
        <f>SUM(F121,F124,F129,F134)</f>
        <v>220607.73191</v>
      </c>
    </row>
    <row r="121" spans="1:6" ht="22.5" customHeight="1" outlineLevel="3">
      <c r="A121" s="15" t="s">
        <v>151</v>
      </c>
      <c r="B121" s="11" t="s">
        <v>12</v>
      </c>
      <c r="C121" s="11" t="s">
        <v>123</v>
      </c>
      <c r="D121" s="11" t="s">
        <v>152</v>
      </c>
      <c r="E121" s="11"/>
      <c r="F121" s="19">
        <f>SUM(F122)</f>
        <v>88.95</v>
      </c>
    </row>
    <row r="122" spans="1:6" ht="47.25" outlineLevel="4">
      <c r="A122" s="22" t="s">
        <v>153</v>
      </c>
      <c r="B122" s="10" t="s">
        <v>12</v>
      </c>
      <c r="C122" s="10" t="s">
        <v>123</v>
      </c>
      <c r="D122" s="10" t="s">
        <v>154</v>
      </c>
      <c r="E122" s="10"/>
      <c r="F122" s="14">
        <f>SUM(F123)</f>
        <v>88.95</v>
      </c>
    </row>
    <row r="123" spans="1:6" ht="57.75" customHeight="1" outlineLevel="5">
      <c r="A123" s="22" t="s">
        <v>30</v>
      </c>
      <c r="B123" s="10" t="s">
        <v>12</v>
      </c>
      <c r="C123" s="10" t="s">
        <v>123</v>
      </c>
      <c r="D123" s="10" t="s">
        <v>155</v>
      </c>
      <c r="E123" s="10" t="s">
        <v>31</v>
      </c>
      <c r="F123" s="14">
        <v>88.95</v>
      </c>
    </row>
    <row r="124" spans="1:6" ht="43.5" customHeight="1" outlineLevel="3">
      <c r="A124" s="15" t="s">
        <v>156</v>
      </c>
      <c r="B124" s="11" t="s">
        <v>12</v>
      </c>
      <c r="C124" s="11" t="s">
        <v>123</v>
      </c>
      <c r="D124" s="11" t="s">
        <v>157</v>
      </c>
      <c r="E124" s="11"/>
      <c r="F124" s="19">
        <f>SUM(F125,F127)</f>
        <v>3862.7451499999997</v>
      </c>
    </row>
    <row r="125" spans="1:6" ht="38.25" customHeight="1" outlineLevel="4">
      <c r="A125" s="22" t="s">
        <v>158</v>
      </c>
      <c r="B125" s="10" t="s">
        <v>12</v>
      </c>
      <c r="C125" s="10" t="s">
        <v>123</v>
      </c>
      <c r="D125" s="10" t="s">
        <v>159</v>
      </c>
      <c r="E125" s="10"/>
      <c r="F125" s="14">
        <f>SUM(F126)</f>
        <v>3819.68675</v>
      </c>
    </row>
    <row r="126" spans="1:6" ht="52.5" customHeight="1" outlineLevel="5">
      <c r="A126" s="22" t="s">
        <v>30</v>
      </c>
      <c r="B126" s="10" t="s">
        <v>12</v>
      </c>
      <c r="C126" s="10" t="s">
        <v>123</v>
      </c>
      <c r="D126" s="10" t="s">
        <v>160</v>
      </c>
      <c r="E126" s="10" t="s">
        <v>31</v>
      </c>
      <c r="F126" s="14">
        <v>3819.68675</v>
      </c>
    </row>
    <row r="127" spans="1:6" ht="38.25" customHeight="1" outlineLevel="4">
      <c r="A127" s="22" t="s">
        <v>161</v>
      </c>
      <c r="B127" s="10" t="s">
        <v>12</v>
      </c>
      <c r="C127" s="10" t="s">
        <v>123</v>
      </c>
      <c r="D127" s="10" t="s">
        <v>162</v>
      </c>
      <c r="E127" s="10"/>
      <c r="F127" s="14">
        <f>SUM(F128)</f>
        <v>43.0584</v>
      </c>
    </row>
    <row r="128" spans="1:6" ht="57.75" customHeight="1" outlineLevel="5">
      <c r="A128" s="22" t="s">
        <v>30</v>
      </c>
      <c r="B128" s="10" t="s">
        <v>12</v>
      </c>
      <c r="C128" s="10" t="s">
        <v>123</v>
      </c>
      <c r="D128" s="10" t="s">
        <v>163</v>
      </c>
      <c r="E128" s="10" t="s">
        <v>31</v>
      </c>
      <c r="F128" s="14">
        <v>43.0584</v>
      </c>
    </row>
    <row r="129" spans="1:6" ht="39" customHeight="1" outlineLevel="3">
      <c r="A129" s="15" t="s">
        <v>66</v>
      </c>
      <c r="B129" s="11" t="s">
        <v>12</v>
      </c>
      <c r="C129" s="11" t="s">
        <v>123</v>
      </c>
      <c r="D129" s="11" t="s">
        <v>67</v>
      </c>
      <c r="E129" s="11"/>
      <c r="F129" s="19">
        <f>SUM(F130)</f>
        <v>121838.5571</v>
      </c>
    </row>
    <row r="130" spans="1:6" ht="36" customHeight="1" outlineLevel="4">
      <c r="A130" s="22" t="s">
        <v>164</v>
      </c>
      <c r="B130" s="10" t="s">
        <v>12</v>
      </c>
      <c r="C130" s="10" t="s">
        <v>123</v>
      </c>
      <c r="D130" s="10" t="s">
        <v>165</v>
      </c>
      <c r="E130" s="10"/>
      <c r="F130" s="14">
        <f>SUM(F131,F132,F133)</f>
        <v>121838.5571</v>
      </c>
    </row>
    <row r="131" spans="1:6" ht="87" customHeight="1" outlineLevel="5">
      <c r="A131" s="22" t="s">
        <v>19</v>
      </c>
      <c r="B131" s="10" t="s">
        <v>12</v>
      </c>
      <c r="C131" s="10" t="s">
        <v>123</v>
      </c>
      <c r="D131" s="10" t="s">
        <v>166</v>
      </c>
      <c r="E131" s="10" t="s">
        <v>21</v>
      </c>
      <c r="F131" s="14">
        <v>54002.25996</v>
      </c>
    </row>
    <row r="132" spans="1:6" ht="54" customHeight="1" outlineLevel="5">
      <c r="A132" s="22" t="s">
        <v>30</v>
      </c>
      <c r="B132" s="10" t="s">
        <v>12</v>
      </c>
      <c r="C132" s="10" t="s">
        <v>123</v>
      </c>
      <c r="D132" s="10" t="s">
        <v>166</v>
      </c>
      <c r="E132" s="10" t="s">
        <v>31</v>
      </c>
      <c r="F132" s="14">
        <v>65468.46469</v>
      </c>
    </row>
    <row r="133" spans="1:6" ht="43.5" customHeight="1" outlineLevel="5">
      <c r="A133" s="22" t="s">
        <v>32</v>
      </c>
      <c r="B133" s="10" t="s">
        <v>12</v>
      </c>
      <c r="C133" s="10" t="s">
        <v>123</v>
      </c>
      <c r="D133" s="10" t="s">
        <v>166</v>
      </c>
      <c r="E133" s="10" t="s">
        <v>33</v>
      </c>
      <c r="F133" s="14">
        <v>2367.83245</v>
      </c>
    </row>
    <row r="134" spans="1:6" ht="72" customHeight="1" outlineLevel="3">
      <c r="A134" s="15" t="s">
        <v>167</v>
      </c>
      <c r="B134" s="11" t="s">
        <v>12</v>
      </c>
      <c r="C134" s="11" t="s">
        <v>123</v>
      </c>
      <c r="D134" s="11" t="s">
        <v>168</v>
      </c>
      <c r="E134" s="11"/>
      <c r="F134" s="19">
        <f>SUM(F135)</f>
        <v>94817.47966</v>
      </c>
    </row>
    <row r="135" spans="1:6" ht="94.5" outlineLevel="4">
      <c r="A135" s="22" t="s">
        <v>169</v>
      </c>
      <c r="B135" s="10" t="s">
        <v>12</v>
      </c>
      <c r="C135" s="10" t="s">
        <v>123</v>
      </c>
      <c r="D135" s="10" t="s">
        <v>170</v>
      </c>
      <c r="E135" s="10"/>
      <c r="F135" s="14">
        <f>SUM(F136,F137,F138,F139)</f>
        <v>94817.47966</v>
      </c>
    </row>
    <row r="136" spans="1:6" ht="156" customHeight="1" outlineLevel="5">
      <c r="A136" s="22" t="s">
        <v>772</v>
      </c>
      <c r="B136" s="10" t="s">
        <v>12</v>
      </c>
      <c r="C136" s="10" t="s">
        <v>123</v>
      </c>
      <c r="D136" s="10" t="s">
        <v>171</v>
      </c>
      <c r="E136" s="10" t="s">
        <v>21</v>
      </c>
      <c r="F136" s="14">
        <v>84370.8</v>
      </c>
    </row>
    <row r="137" spans="1:6" ht="117.75" customHeight="1" outlineLevel="5">
      <c r="A137" s="22" t="s">
        <v>773</v>
      </c>
      <c r="B137" s="10" t="s">
        <v>12</v>
      </c>
      <c r="C137" s="10" t="s">
        <v>123</v>
      </c>
      <c r="D137" s="10" t="s">
        <v>171</v>
      </c>
      <c r="E137" s="10" t="s">
        <v>31</v>
      </c>
      <c r="F137" s="14">
        <v>2200</v>
      </c>
    </row>
    <row r="138" spans="1:6" ht="56.25" customHeight="1" outlineLevel="5">
      <c r="A138" s="22" t="s">
        <v>30</v>
      </c>
      <c r="B138" s="10" t="s">
        <v>12</v>
      </c>
      <c r="C138" s="10" t="s">
        <v>123</v>
      </c>
      <c r="D138" s="10" t="s">
        <v>172</v>
      </c>
      <c r="E138" s="10" t="s">
        <v>31</v>
      </c>
      <c r="F138" s="14">
        <v>8240.92966</v>
      </c>
    </row>
    <row r="139" spans="1:6" ht="38.25" customHeight="1" outlineLevel="5">
      <c r="A139" s="22" t="s">
        <v>32</v>
      </c>
      <c r="B139" s="10" t="s">
        <v>12</v>
      </c>
      <c r="C139" s="10" t="s">
        <v>123</v>
      </c>
      <c r="D139" s="10" t="s">
        <v>172</v>
      </c>
      <c r="E139" s="10" t="s">
        <v>33</v>
      </c>
      <c r="F139" s="14">
        <v>5.75</v>
      </c>
    </row>
    <row r="140" spans="1:6" ht="23.25" customHeight="1" outlineLevel="2">
      <c r="A140" s="15" t="s">
        <v>81</v>
      </c>
      <c r="B140" s="11" t="s">
        <v>12</v>
      </c>
      <c r="C140" s="11" t="s">
        <v>123</v>
      </c>
      <c r="D140" s="11" t="s">
        <v>82</v>
      </c>
      <c r="E140" s="11"/>
      <c r="F140" s="19">
        <f>SUM(F141,F143)</f>
        <v>97349.72316999998</v>
      </c>
    </row>
    <row r="141" spans="1:6" ht="23.25" customHeight="1" outlineLevel="3">
      <c r="A141" s="22" t="s">
        <v>83</v>
      </c>
      <c r="B141" s="10" t="s">
        <v>12</v>
      </c>
      <c r="C141" s="10" t="s">
        <v>123</v>
      </c>
      <c r="D141" s="10" t="s">
        <v>84</v>
      </c>
      <c r="E141" s="10"/>
      <c r="F141" s="14">
        <f>SUM(F142)</f>
        <v>6374.4</v>
      </c>
    </row>
    <row r="142" spans="1:6" ht="39.75" customHeight="1" outlineLevel="4">
      <c r="A142" s="22" t="s">
        <v>173</v>
      </c>
      <c r="B142" s="10" t="s">
        <v>12</v>
      </c>
      <c r="C142" s="10" t="s">
        <v>123</v>
      </c>
      <c r="D142" s="10" t="s">
        <v>174</v>
      </c>
      <c r="E142" s="10" t="s">
        <v>33</v>
      </c>
      <c r="F142" s="14">
        <v>6374.4</v>
      </c>
    </row>
    <row r="143" spans="1:6" ht="24.75" customHeight="1" outlineLevel="3">
      <c r="A143" s="15" t="s">
        <v>175</v>
      </c>
      <c r="B143" s="11" t="s">
        <v>12</v>
      </c>
      <c r="C143" s="11" t="s">
        <v>123</v>
      </c>
      <c r="D143" s="11" t="s">
        <v>176</v>
      </c>
      <c r="E143" s="11"/>
      <c r="F143" s="19">
        <f>SUM(F144,F146,F149)</f>
        <v>90975.32316999999</v>
      </c>
    </row>
    <row r="144" spans="1:6" ht="22.5" customHeight="1" outlineLevel="4">
      <c r="A144" s="22" t="s">
        <v>175</v>
      </c>
      <c r="B144" s="10" t="s">
        <v>12</v>
      </c>
      <c r="C144" s="10" t="s">
        <v>123</v>
      </c>
      <c r="D144" s="10" t="s">
        <v>177</v>
      </c>
      <c r="E144" s="10"/>
      <c r="F144" s="14">
        <f>SUM(F145)</f>
        <v>131.44</v>
      </c>
    </row>
    <row r="145" spans="1:6" ht="55.5" customHeight="1" outlineLevel="5">
      <c r="A145" s="22" t="s">
        <v>178</v>
      </c>
      <c r="B145" s="10" t="s">
        <v>12</v>
      </c>
      <c r="C145" s="10" t="s">
        <v>123</v>
      </c>
      <c r="D145" s="10" t="s">
        <v>179</v>
      </c>
      <c r="E145" s="10" t="s">
        <v>31</v>
      </c>
      <c r="F145" s="14">
        <v>131.44</v>
      </c>
    </row>
    <row r="146" spans="1:6" ht="40.5" customHeight="1" outlineLevel="4">
      <c r="A146" s="22" t="s">
        <v>180</v>
      </c>
      <c r="B146" s="10" t="s">
        <v>12</v>
      </c>
      <c r="C146" s="10" t="s">
        <v>123</v>
      </c>
      <c r="D146" s="10" t="s">
        <v>181</v>
      </c>
      <c r="E146" s="10"/>
      <c r="F146" s="14">
        <f>SUM(F147,F148)</f>
        <v>82550.11369999999</v>
      </c>
    </row>
    <row r="147" spans="1:6" ht="58.5" customHeight="1" outlineLevel="5">
      <c r="A147" s="22" t="s">
        <v>30</v>
      </c>
      <c r="B147" s="10" t="s">
        <v>12</v>
      </c>
      <c r="C147" s="10" t="s">
        <v>123</v>
      </c>
      <c r="D147" s="10" t="s">
        <v>182</v>
      </c>
      <c r="E147" s="10" t="s">
        <v>31</v>
      </c>
      <c r="F147" s="14">
        <v>1666.85899</v>
      </c>
    </row>
    <row r="148" spans="1:6" ht="39.75" customHeight="1" outlineLevel="5">
      <c r="A148" s="22" t="s">
        <v>32</v>
      </c>
      <c r="B148" s="10" t="s">
        <v>12</v>
      </c>
      <c r="C148" s="10" t="s">
        <v>123</v>
      </c>
      <c r="D148" s="10" t="s">
        <v>182</v>
      </c>
      <c r="E148" s="10" t="s">
        <v>33</v>
      </c>
      <c r="F148" s="14">
        <v>80883.25471</v>
      </c>
    </row>
    <row r="149" spans="1:6" ht="31.5" outlineLevel="4">
      <c r="A149" s="22" t="s">
        <v>183</v>
      </c>
      <c r="B149" s="10" t="s">
        <v>12</v>
      </c>
      <c r="C149" s="10" t="s">
        <v>123</v>
      </c>
      <c r="D149" s="10" t="s">
        <v>184</v>
      </c>
      <c r="E149" s="10"/>
      <c r="F149" s="14">
        <f>SUM(F150,F151,F152)</f>
        <v>8293.76947</v>
      </c>
    </row>
    <row r="150" spans="1:6" ht="54" customHeight="1" outlineLevel="5">
      <c r="A150" s="22" t="s">
        <v>30</v>
      </c>
      <c r="B150" s="10" t="s">
        <v>12</v>
      </c>
      <c r="C150" s="10" t="s">
        <v>123</v>
      </c>
      <c r="D150" s="10" t="s">
        <v>185</v>
      </c>
      <c r="E150" s="10" t="s">
        <v>31</v>
      </c>
      <c r="F150" s="14">
        <v>3525.74528</v>
      </c>
    </row>
    <row r="151" spans="1:6" ht="59.25" customHeight="1" outlineLevel="5">
      <c r="A151" s="22" t="s">
        <v>73</v>
      </c>
      <c r="B151" s="10" t="s">
        <v>12</v>
      </c>
      <c r="C151" s="10" t="s">
        <v>123</v>
      </c>
      <c r="D151" s="10" t="s">
        <v>185</v>
      </c>
      <c r="E151" s="10" t="s">
        <v>74</v>
      </c>
      <c r="F151" s="14">
        <v>36.5</v>
      </c>
    </row>
    <row r="152" spans="1:6" ht="38.25" customHeight="1" outlineLevel="5">
      <c r="A152" s="22" t="s">
        <v>32</v>
      </c>
      <c r="B152" s="10" t="s">
        <v>12</v>
      </c>
      <c r="C152" s="10" t="s">
        <v>123</v>
      </c>
      <c r="D152" s="10" t="s">
        <v>185</v>
      </c>
      <c r="E152" s="10" t="s">
        <v>33</v>
      </c>
      <c r="F152" s="20">
        <v>4731.52419</v>
      </c>
    </row>
    <row r="153" spans="1:6" ht="23.25" customHeight="1">
      <c r="A153" s="22" t="s">
        <v>186</v>
      </c>
      <c r="B153" s="10" t="s">
        <v>14</v>
      </c>
      <c r="C153" s="10"/>
      <c r="D153" s="10"/>
      <c r="E153" s="10"/>
      <c r="F153" s="14">
        <f>SUM(F154)</f>
        <v>3649.85209</v>
      </c>
    </row>
    <row r="154" spans="1:6" ht="21.75" customHeight="1" outlineLevel="1">
      <c r="A154" s="22" t="s">
        <v>187</v>
      </c>
      <c r="B154" s="10" t="s">
        <v>14</v>
      </c>
      <c r="C154" s="10" t="s">
        <v>35</v>
      </c>
      <c r="D154" s="10"/>
      <c r="E154" s="10"/>
      <c r="F154" s="14">
        <f>SUM(F155)</f>
        <v>3649.85209</v>
      </c>
    </row>
    <row r="155" spans="1:6" ht="39" customHeight="1" outlineLevel="2">
      <c r="A155" s="15" t="s">
        <v>64</v>
      </c>
      <c r="B155" s="11" t="s">
        <v>14</v>
      </c>
      <c r="C155" s="11" t="s">
        <v>35</v>
      </c>
      <c r="D155" s="11" t="s">
        <v>65</v>
      </c>
      <c r="E155" s="11"/>
      <c r="F155" s="19">
        <f>SUM(F157)</f>
        <v>3649.85209</v>
      </c>
    </row>
    <row r="156" spans="1:6" ht="40.5" customHeight="1" outlineLevel="3">
      <c r="A156" s="15" t="s">
        <v>66</v>
      </c>
      <c r="B156" s="11" t="s">
        <v>14</v>
      </c>
      <c r="C156" s="11" t="s">
        <v>35</v>
      </c>
      <c r="D156" s="11" t="s">
        <v>67</v>
      </c>
      <c r="E156" s="11"/>
      <c r="F156" s="19">
        <f>SUM(F157)</f>
        <v>3649.85209</v>
      </c>
    </row>
    <row r="157" spans="1:6" ht="43.5" customHeight="1" outlineLevel="4">
      <c r="A157" s="22" t="s">
        <v>68</v>
      </c>
      <c r="B157" s="10" t="s">
        <v>14</v>
      </c>
      <c r="C157" s="10" t="s">
        <v>35</v>
      </c>
      <c r="D157" s="10" t="s">
        <v>69</v>
      </c>
      <c r="E157" s="10"/>
      <c r="F157" s="14">
        <f>SUM(F158,F159)</f>
        <v>3649.85209</v>
      </c>
    </row>
    <row r="158" spans="1:6" ht="203.25" customHeight="1" outlineLevel="5">
      <c r="A158" s="22" t="s">
        <v>50</v>
      </c>
      <c r="B158" s="10" t="s">
        <v>14</v>
      </c>
      <c r="C158" s="10" t="s">
        <v>35</v>
      </c>
      <c r="D158" s="10" t="s">
        <v>70</v>
      </c>
      <c r="E158" s="10" t="s">
        <v>21</v>
      </c>
      <c r="F158" s="14">
        <v>52.6</v>
      </c>
    </row>
    <row r="159" spans="1:6" ht="90.75" customHeight="1" outlineLevel="5">
      <c r="A159" s="22" t="s">
        <v>19</v>
      </c>
      <c r="B159" s="10" t="s">
        <v>14</v>
      </c>
      <c r="C159" s="10" t="s">
        <v>35</v>
      </c>
      <c r="D159" s="10" t="s">
        <v>72</v>
      </c>
      <c r="E159" s="10" t="s">
        <v>21</v>
      </c>
      <c r="F159" s="14">
        <v>3597.25209</v>
      </c>
    </row>
    <row r="160" spans="1:6" ht="41.25" customHeight="1">
      <c r="A160" s="22" t="s">
        <v>188</v>
      </c>
      <c r="B160" s="10" t="s">
        <v>23</v>
      </c>
      <c r="C160" s="10"/>
      <c r="D160" s="10"/>
      <c r="E160" s="10"/>
      <c r="F160" s="14">
        <f>SUM(F161,F167,F171)</f>
        <v>113389.40026000001</v>
      </c>
    </row>
    <row r="161" spans="1:6" ht="24.75" customHeight="1" outlineLevel="1">
      <c r="A161" s="22" t="s">
        <v>189</v>
      </c>
      <c r="B161" s="10" t="s">
        <v>23</v>
      </c>
      <c r="C161" s="10" t="s">
        <v>190</v>
      </c>
      <c r="D161" s="10"/>
      <c r="E161" s="10"/>
      <c r="F161" s="14">
        <f>SUM(F162)</f>
        <v>63517.27117000001</v>
      </c>
    </row>
    <row r="162" spans="1:6" ht="31.5" outlineLevel="2">
      <c r="A162" s="15" t="s">
        <v>36</v>
      </c>
      <c r="B162" s="11" t="s">
        <v>23</v>
      </c>
      <c r="C162" s="11" t="s">
        <v>190</v>
      </c>
      <c r="D162" s="11" t="s">
        <v>37</v>
      </c>
      <c r="E162" s="11"/>
      <c r="F162" s="19">
        <f>SUM(F163)</f>
        <v>63517.27117000001</v>
      </c>
    </row>
    <row r="163" spans="1:6" ht="60" customHeight="1" outlineLevel="3">
      <c r="A163" s="22" t="s">
        <v>191</v>
      </c>
      <c r="B163" s="10" t="s">
        <v>23</v>
      </c>
      <c r="C163" s="10" t="s">
        <v>190</v>
      </c>
      <c r="D163" s="10" t="s">
        <v>192</v>
      </c>
      <c r="E163" s="10"/>
      <c r="F163" s="14">
        <f>SUM(F164,F165,F166)</f>
        <v>63517.27117000001</v>
      </c>
    </row>
    <row r="164" spans="1:6" ht="96" customHeight="1" outlineLevel="4">
      <c r="A164" s="22" t="s">
        <v>19</v>
      </c>
      <c r="B164" s="10" t="s">
        <v>23</v>
      </c>
      <c r="C164" s="10" t="s">
        <v>190</v>
      </c>
      <c r="D164" s="10" t="s">
        <v>193</v>
      </c>
      <c r="E164" s="10" t="s">
        <v>21</v>
      </c>
      <c r="F164" s="14">
        <v>54317.95928</v>
      </c>
    </row>
    <row r="165" spans="1:6" ht="59.25" customHeight="1" outlineLevel="4">
      <c r="A165" s="22" t="s">
        <v>30</v>
      </c>
      <c r="B165" s="10" t="s">
        <v>23</v>
      </c>
      <c r="C165" s="10" t="s">
        <v>190</v>
      </c>
      <c r="D165" s="10" t="s">
        <v>193</v>
      </c>
      <c r="E165" s="10" t="s">
        <v>31</v>
      </c>
      <c r="F165" s="14">
        <v>9057.84889</v>
      </c>
    </row>
    <row r="166" spans="1:6" ht="41.25" customHeight="1" outlineLevel="4">
      <c r="A166" s="22" t="s">
        <v>32</v>
      </c>
      <c r="B166" s="10" t="s">
        <v>23</v>
      </c>
      <c r="C166" s="10" t="s">
        <v>190</v>
      </c>
      <c r="D166" s="10" t="s">
        <v>193</v>
      </c>
      <c r="E166" s="10" t="s">
        <v>33</v>
      </c>
      <c r="F166" s="14">
        <v>141.463</v>
      </c>
    </row>
    <row r="167" spans="1:6" ht="45.75" customHeight="1" outlineLevel="1">
      <c r="A167" s="22" t="s">
        <v>194</v>
      </c>
      <c r="B167" s="10" t="s">
        <v>23</v>
      </c>
      <c r="C167" s="10" t="s">
        <v>56</v>
      </c>
      <c r="D167" s="10"/>
      <c r="E167" s="10"/>
      <c r="F167" s="14">
        <f>SUM(F168)</f>
        <v>27</v>
      </c>
    </row>
    <row r="168" spans="1:6" ht="31.5" outlineLevel="2">
      <c r="A168" s="15" t="s">
        <v>36</v>
      </c>
      <c r="B168" s="11" t="s">
        <v>23</v>
      </c>
      <c r="C168" s="11" t="s">
        <v>56</v>
      </c>
      <c r="D168" s="11" t="s">
        <v>37</v>
      </c>
      <c r="E168" s="11"/>
      <c r="F168" s="19">
        <f>SUM(F169)</f>
        <v>27</v>
      </c>
    </row>
    <row r="169" spans="1:6" ht="42.75" customHeight="1" outlineLevel="3">
      <c r="A169" s="22" t="s">
        <v>195</v>
      </c>
      <c r="B169" s="10" t="s">
        <v>23</v>
      </c>
      <c r="C169" s="10" t="s">
        <v>56</v>
      </c>
      <c r="D169" s="10" t="s">
        <v>196</v>
      </c>
      <c r="E169" s="10"/>
      <c r="F169" s="14">
        <f>SUM(F170)</f>
        <v>27</v>
      </c>
    </row>
    <row r="170" spans="1:6" ht="57" customHeight="1" outlineLevel="4">
      <c r="A170" s="22" t="s">
        <v>30</v>
      </c>
      <c r="B170" s="10" t="s">
        <v>23</v>
      </c>
      <c r="C170" s="10" t="s">
        <v>56</v>
      </c>
      <c r="D170" s="10" t="s">
        <v>197</v>
      </c>
      <c r="E170" s="10" t="s">
        <v>31</v>
      </c>
      <c r="F170" s="14">
        <v>27</v>
      </c>
    </row>
    <row r="171" spans="1:6" ht="40.5" customHeight="1" outlineLevel="1">
      <c r="A171" s="22" t="s">
        <v>198</v>
      </c>
      <c r="B171" s="10" t="s">
        <v>23</v>
      </c>
      <c r="C171" s="10" t="s">
        <v>199</v>
      </c>
      <c r="D171" s="10"/>
      <c r="E171" s="10"/>
      <c r="F171" s="14">
        <f>SUM(F172)</f>
        <v>49845.12909</v>
      </c>
    </row>
    <row r="172" spans="1:6" ht="31.5" outlineLevel="2">
      <c r="A172" s="15" t="s">
        <v>36</v>
      </c>
      <c r="B172" s="11" t="s">
        <v>23</v>
      </c>
      <c r="C172" s="11" t="s">
        <v>199</v>
      </c>
      <c r="D172" s="11" t="s">
        <v>37</v>
      </c>
      <c r="E172" s="11"/>
      <c r="F172" s="19">
        <f>SUM(F173,F175,F177,F179,F182,F184)</f>
        <v>49845.12909</v>
      </c>
    </row>
    <row r="173" spans="1:6" ht="58.5" customHeight="1" outlineLevel="3">
      <c r="A173" s="22" t="s">
        <v>200</v>
      </c>
      <c r="B173" s="10" t="s">
        <v>23</v>
      </c>
      <c r="C173" s="10" t="s">
        <v>199</v>
      </c>
      <c r="D173" s="10" t="s">
        <v>201</v>
      </c>
      <c r="E173" s="10"/>
      <c r="F173" s="14">
        <f>SUM(F174)</f>
        <v>5998</v>
      </c>
    </row>
    <row r="174" spans="1:6" ht="77.25" customHeight="1" outlineLevel="4">
      <c r="A174" s="22" t="s">
        <v>202</v>
      </c>
      <c r="B174" s="10" t="s">
        <v>23</v>
      </c>
      <c r="C174" s="10" t="s">
        <v>199</v>
      </c>
      <c r="D174" s="10" t="s">
        <v>203</v>
      </c>
      <c r="E174" s="10" t="s">
        <v>147</v>
      </c>
      <c r="F174" s="14">
        <v>5998</v>
      </c>
    </row>
    <row r="175" spans="1:6" ht="110.25" outlineLevel="3">
      <c r="A175" s="22" t="s">
        <v>204</v>
      </c>
      <c r="B175" s="10" t="s">
        <v>23</v>
      </c>
      <c r="C175" s="10" t="s">
        <v>199</v>
      </c>
      <c r="D175" s="10" t="s">
        <v>205</v>
      </c>
      <c r="E175" s="10"/>
      <c r="F175" s="14">
        <f>SUM(F176)</f>
        <v>12467.4</v>
      </c>
    </row>
    <row r="176" spans="1:6" ht="60.75" customHeight="1" outlineLevel="4">
      <c r="A176" s="22" t="s">
        <v>206</v>
      </c>
      <c r="B176" s="10" t="s">
        <v>23</v>
      </c>
      <c r="C176" s="10" t="s">
        <v>199</v>
      </c>
      <c r="D176" s="10" t="s">
        <v>207</v>
      </c>
      <c r="E176" s="10" t="s">
        <v>31</v>
      </c>
      <c r="F176" s="14">
        <v>12467.4</v>
      </c>
    </row>
    <row r="177" spans="1:6" ht="55.5" customHeight="1" outlineLevel="3">
      <c r="A177" s="22" t="s">
        <v>208</v>
      </c>
      <c r="B177" s="10" t="s">
        <v>23</v>
      </c>
      <c r="C177" s="10" t="s">
        <v>199</v>
      </c>
      <c r="D177" s="10" t="s">
        <v>209</v>
      </c>
      <c r="E177" s="10"/>
      <c r="F177" s="14">
        <f>SUM(F178)</f>
        <v>4</v>
      </c>
    </row>
    <row r="178" spans="1:6" ht="58.5" customHeight="1" outlineLevel="4">
      <c r="A178" s="22" t="s">
        <v>73</v>
      </c>
      <c r="B178" s="10" t="s">
        <v>23</v>
      </c>
      <c r="C178" s="10" t="s">
        <v>199</v>
      </c>
      <c r="D178" s="10" t="s">
        <v>210</v>
      </c>
      <c r="E178" s="10" t="s">
        <v>74</v>
      </c>
      <c r="F178" s="14">
        <v>4</v>
      </c>
    </row>
    <row r="179" spans="1:6" ht="43.5" customHeight="1" outlineLevel="3">
      <c r="A179" s="22" t="s">
        <v>211</v>
      </c>
      <c r="B179" s="10" t="s">
        <v>23</v>
      </c>
      <c r="C179" s="10" t="s">
        <v>199</v>
      </c>
      <c r="D179" s="10" t="s">
        <v>212</v>
      </c>
      <c r="E179" s="10"/>
      <c r="F179" s="14">
        <f>SUM(F180,F181)</f>
        <v>9781.235050000001</v>
      </c>
    </row>
    <row r="180" spans="1:6" ht="58.5" customHeight="1" outlineLevel="4">
      <c r="A180" s="22" t="s">
        <v>30</v>
      </c>
      <c r="B180" s="10" t="s">
        <v>23</v>
      </c>
      <c r="C180" s="10" t="s">
        <v>199</v>
      </c>
      <c r="D180" s="10" t="s">
        <v>213</v>
      </c>
      <c r="E180" s="10" t="s">
        <v>31</v>
      </c>
      <c r="F180" s="14">
        <v>7.6</v>
      </c>
    </row>
    <row r="181" spans="1:6" ht="56.25" customHeight="1" outlineLevel="4">
      <c r="A181" s="22" t="s">
        <v>214</v>
      </c>
      <c r="B181" s="10" t="s">
        <v>23</v>
      </c>
      <c r="C181" s="10" t="s">
        <v>199</v>
      </c>
      <c r="D181" s="10" t="s">
        <v>215</v>
      </c>
      <c r="E181" s="10" t="s">
        <v>31</v>
      </c>
      <c r="F181" s="14">
        <v>9773.63505</v>
      </c>
    </row>
    <row r="182" spans="1:6" ht="56.25" customHeight="1" outlineLevel="3">
      <c r="A182" s="22" t="s">
        <v>216</v>
      </c>
      <c r="B182" s="10" t="s">
        <v>23</v>
      </c>
      <c r="C182" s="10" t="s">
        <v>199</v>
      </c>
      <c r="D182" s="10" t="s">
        <v>217</v>
      </c>
      <c r="E182" s="10"/>
      <c r="F182" s="14">
        <f>SUM(F183)</f>
        <v>200</v>
      </c>
    </row>
    <row r="183" spans="1:6" ht="57.75" customHeight="1" outlineLevel="4">
      <c r="A183" s="22" t="s">
        <v>218</v>
      </c>
      <c r="B183" s="10" t="s">
        <v>23</v>
      </c>
      <c r="C183" s="10" t="s">
        <v>199</v>
      </c>
      <c r="D183" s="10" t="s">
        <v>219</v>
      </c>
      <c r="E183" s="10" t="s">
        <v>147</v>
      </c>
      <c r="F183" s="14">
        <v>200</v>
      </c>
    </row>
    <row r="184" spans="1:6" ht="42.75" customHeight="1" outlineLevel="3">
      <c r="A184" s="22" t="s">
        <v>38</v>
      </c>
      <c r="B184" s="10" t="s">
        <v>23</v>
      </c>
      <c r="C184" s="10" t="s">
        <v>199</v>
      </c>
      <c r="D184" s="10" t="s">
        <v>39</v>
      </c>
      <c r="E184" s="10"/>
      <c r="F184" s="14">
        <f>SUM(F185,F186)</f>
        <v>21394.49404</v>
      </c>
    </row>
    <row r="185" spans="1:6" ht="200.25" customHeight="1" outlineLevel="4">
      <c r="A185" s="22" t="s">
        <v>50</v>
      </c>
      <c r="B185" s="10" t="s">
        <v>23</v>
      </c>
      <c r="C185" s="10" t="s">
        <v>199</v>
      </c>
      <c r="D185" s="10" t="s">
        <v>220</v>
      </c>
      <c r="E185" s="10" t="s">
        <v>21</v>
      </c>
      <c r="F185" s="14">
        <v>532.4</v>
      </c>
    </row>
    <row r="186" spans="1:6" ht="88.5" customHeight="1" outlineLevel="4">
      <c r="A186" s="22" t="s">
        <v>19</v>
      </c>
      <c r="B186" s="10" t="s">
        <v>23</v>
      </c>
      <c r="C186" s="10" t="s">
        <v>199</v>
      </c>
      <c r="D186" s="10" t="s">
        <v>221</v>
      </c>
      <c r="E186" s="10" t="s">
        <v>21</v>
      </c>
      <c r="F186" s="14">
        <v>20862.09404</v>
      </c>
    </row>
    <row r="187" spans="1:6" ht="22.5" customHeight="1">
      <c r="A187" s="22" t="s">
        <v>222</v>
      </c>
      <c r="B187" s="10" t="s">
        <v>35</v>
      </c>
      <c r="C187" s="10"/>
      <c r="D187" s="10"/>
      <c r="E187" s="10"/>
      <c r="F187" s="14">
        <f>SUM(F188,F198,F204,F240,F251,F255)</f>
        <v>3067998.01322</v>
      </c>
    </row>
    <row r="188" spans="1:6" ht="21" customHeight="1" outlineLevel="1">
      <c r="A188" s="22" t="s">
        <v>223</v>
      </c>
      <c r="B188" s="10" t="s">
        <v>35</v>
      </c>
      <c r="C188" s="10" t="s">
        <v>12</v>
      </c>
      <c r="D188" s="10"/>
      <c r="E188" s="10"/>
      <c r="F188" s="14">
        <f>SUM(F189,F194)</f>
        <v>2287.1564099999996</v>
      </c>
    </row>
    <row r="189" spans="1:6" ht="31.5" outlineLevel="2">
      <c r="A189" s="15" t="s">
        <v>113</v>
      </c>
      <c r="B189" s="11" t="s">
        <v>35</v>
      </c>
      <c r="C189" s="11" t="s">
        <v>12</v>
      </c>
      <c r="D189" s="11" t="s">
        <v>88</v>
      </c>
      <c r="E189" s="11"/>
      <c r="F189" s="19">
        <f>SUM(F190)</f>
        <v>1488.3564099999999</v>
      </c>
    </row>
    <row r="190" spans="1:6" ht="22.5" customHeight="1" outlineLevel="3">
      <c r="A190" s="15" t="s">
        <v>224</v>
      </c>
      <c r="B190" s="11" t="s">
        <v>35</v>
      </c>
      <c r="C190" s="11" t="s">
        <v>12</v>
      </c>
      <c r="D190" s="11" t="s">
        <v>225</v>
      </c>
      <c r="E190" s="11"/>
      <c r="F190" s="19">
        <f>SUM(F191)</f>
        <v>1488.3564099999999</v>
      </c>
    </row>
    <row r="191" spans="1:6" ht="24" customHeight="1" outlineLevel="4">
      <c r="A191" s="22" t="s">
        <v>226</v>
      </c>
      <c r="B191" s="10" t="s">
        <v>35</v>
      </c>
      <c r="C191" s="10" t="s">
        <v>12</v>
      </c>
      <c r="D191" s="10" t="s">
        <v>227</v>
      </c>
      <c r="E191" s="10"/>
      <c r="F191" s="14">
        <f>SUM(F192,F193)</f>
        <v>1488.3564099999999</v>
      </c>
    </row>
    <row r="192" spans="1:6" ht="91.5" customHeight="1" outlineLevel="5">
      <c r="A192" s="22" t="s">
        <v>228</v>
      </c>
      <c r="B192" s="10" t="s">
        <v>35</v>
      </c>
      <c r="C192" s="10" t="s">
        <v>12</v>
      </c>
      <c r="D192" s="10" t="s">
        <v>229</v>
      </c>
      <c r="E192" s="10" t="s">
        <v>147</v>
      </c>
      <c r="F192" s="14">
        <v>681.9719</v>
      </c>
    </row>
    <row r="193" spans="1:6" ht="57" customHeight="1" outlineLevel="5">
      <c r="A193" s="22" t="s">
        <v>218</v>
      </c>
      <c r="B193" s="10" t="s">
        <v>35</v>
      </c>
      <c r="C193" s="10" t="s">
        <v>12</v>
      </c>
      <c r="D193" s="10" t="s">
        <v>230</v>
      </c>
      <c r="E193" s="10" t="s">
        <v>147</v>
      </c>
      <c r="F193" s="14">
        <v>806.38451</v>
      </c>
    </row>
    <row r="194" spans="1:6" ht="38.25" customHeight="1" outlineLevel="2">
      <c r="A194" s="15" t="s">
        <v>64</v>
      </c>
      <c r="B194" s="11" t="s">
        <v>35</v>
      </c>
      <c r="C194" s="11" t="s">
        <v>12</v>
      </c>
      <c r="D194" s="11" t="s">
        <v>65</v>
      </c>
      <c r="E194" s="11"/>
      <c r="F194" s="19">
        <f>SUM(F195)</f>
        <v>798.8</v>
      </c>
    </row>
    <row r="195" spans="1:6" ht="24" customHeight="1" outlineLevel="3">
      <c r="A195" s="15" t="s">
        <v>231</v>
      </c>
      <c r="B195" s="11" t="s">
        <v>35</v>
      </c>
      <c r="C195" s="11" t="s">
        <v>12</v>
      </c>
      <c r="D195" s="11" t="s">
        <v>232</v>
      </c>
      <c r="E195" s="11"/>
      <c r="F195" s="19">
        <f>SUM(F196)</f>
        <v>798.8</v>
      </c>
    </row>
    <row r="196" spans="1:6" ht="56.25" customHeight="1" outlineLevel="4">
      <c r="A196" s="22" t="s">
        <v>233</v>
      </c>
      <c r="B196" s="10" t="s">
        <v>35</v>
      </c>
      <c r="C196" s="10" t="s">
        <v>12</v>
      </c>
      <c r="D196" s="10" t="s">
        <v>234</v>
      </c>
      <c r="E196" s="10"/>
      <c r="F196" s="14">
        <f>SUM(F197)</f>
        <v>798.8</v>
      </c>
    </row>
    <row r="197" spans="1:6" ht="54.75" customHeight="1" outlineLevel="5">
      <c r="A197" s="22" t="s">
        <v>30</v>
      </c>
      <c r="B197" s="10" t="s">
        <v>35</v>
      </c>
      <c r="C197" s="10" t="s">
        <v>12</v>
      </c>
      <c r="D197" s="10" t="s">
        <v>235</v>
      </c>
      <c r="E197" s="10" t="s">
        <v>31</v>
      </c>
      <c r="F197" s="14">
        <v>798.8</v>
      </c>
    </row>
    <row r="198" spans="1:6" ht="23.25" customHeight="1" outlineLevel="1">
      <c r="A198" s="22" t="s">
        <v>236</v>
      </c>
      <c r="B198" s="10" t="s">
        <v>35</v>
      </c>
      <c r="C198" s="10" t="s">
        <v>44</v>
      </c>
      <c r="D198" s="10"/>
      <c r="E198" s="10"/>
      <c r="F198" s="14">
        <f>SUM(F199)</f>
        <v>412185.14419</v>
      </c>
    </row>
    <row r="199" spans="1:6" ht="37.5" customHeight="1" outlineLevel="2">
      <c r="A199" s="15" t="s">
        <v>89</v>
      </c>
      <c r="B199" s="11" t="s">
        <v>35</v>
      </c>
      <c r="C199" s="11" t="s">
        <v>44</v>
      </c>
      <c r="D199" s="11" t="s">
        <v>90</v>
      </c>
      <c r="E199" s="11"/>
      <c r="F199" s="19">
        <f>SUM(F200)</f>
        <v>412185.14419</v>
      </c>
    </row>
    <row r="200" spans="1:6" ht="39" customHeight="1" outlineLevel="3">
      <c r="A200" s="22" t="s">
        <v>237</v>
      </c>
      <c r="B200" s="10" t="s">
        <v>35</v>
      </c>
      <c r="C200" s="10" t="s">
        <v>44</v>
      </c>
      <c r="D200" s="10" t="s">
        <v>238</v>
      </c>
      <c r="E200" s="10"/>
      <c r="F200" s="14">
        <f>SUM(F201,F202,F203)</f>
        <v>412185.14419</v>
      </c>
    </row>
    <row r="201" spans="1:6" ht="55.5" customHeight="1" outlineLevel="4">
      <c r="A201" s="22" t="s">
        <v>30</v>
      </c>
      <c r="B201" s="10" t="s">
        <v>35</v>
      </c>
      <c r="C201" s="10" t="s">
        <v>44</v>
      </c>
      <c r="D201" s="10" t="s">
        <v>239</v>
      </c>
      <c r="E201" s="10" t="s">
        <v>31</v>
      </c>
      <c r="F201" s="14">
        <v>36107.22819</v>
      </c>
    </row>
    <row r="202" spans="1:6" ht="38.25" customHeight="1" outlineLevel="4">
      <c r="A202" s="22" t="s">
        <v>32</v>
      </c>
      <c r="B202" s="10" t="s">
        <v>35</v>
      </c>
      <c r="C202" s="10" t="s">
        <v>44</v>
      </c>
      <c r="D202" s="10" t="s">
        <v>239</v>
      </c>
      <c r="E202" s="10" t="s">
        <v>33</v>
      </c>
      <c r="F202" s="14">
        <v>32258.896</v>
      </c>
    </row>
    <row r="203" spans="1:6" ht="86.25" customHeight="1" outlineLevel="4">
      <c r="A203" s="22" t="s">
        <v>240</v>
      </c>
      <c r="B203" s="10" t="s">
        <v>35</v>
      </c>
      <c r="C203" s="10" t="s">
        <v>44</v>
      </c>
      <c r="D203" s="10" t="s">
        <v>241</v>
      </c>
      <c r="E203" s="10" t="s">
        <v>31</v>
      </c>
      <c r="F203" s="14">
        <v>343819.02</v>
      </c>
    </row>
    <row r="204" spans="1:6" ht="23.25" customHeight="1" outlineLevel="1">
      <c r="A204" s="22" t="s">
        <v>242</v>
      </c>
      <c r="B204" s="10" t="s">
        <v>35</v>
      </c>
      <c r="C204" s="10" t="s">
        <v>190</v>
      </c>
      <c r="D204" s="10"/>
      <c r="E204" s="10"/>
      <c r="F204" s="14">
        <f>SUM(F205,F234)</f>
        <v>2500197.2912999997</v>
      </c>
    </row>
    <row r="205" spans="1:6" ht="39" customHeight="1" outlineLevel="2">
      <c r="A205" s="15" t="s">
        <v>89</v>
      </c>
      <c r="B205" s="11" t="s">
        <v>35</v>
      </c>
      <c r="C205" s="11" t="s">
        <v>190</v>
      </c>
      <c r="D205" s="11" t="s">
        <v>90</v>
      </c>
      <c r="E205" s="11"/>
      <c r="F205" s="19">
        <f>SUM(F206,F210,F214,F219,F222,F225,F229,F232)</f>
        <v>2320489.85063</v>
      </c>
    </row>
    <row r="206" spans="1:6" ht="39.75" customHeight="1" outlineLevel="3">
      <c r="A206" s="22" t="s">
        <v>243</v>
      </c>
      <c r="B206" s="10" t="s">
        <v>35</v>
      </c>
      <c r="C206" s="10" t="s">
        <v>190</v>
      </c>
      <c r="D206" s="10" t="s">
        <v>244</v>
      </c>
      <c r="E206" s="10"/>
      <c r="F206" s="14">
        <f>SUM(F207,F208,F209)</f>
        <v>962781.45624</v>
      </c>
    </row>
    <row r="207" spans="1:6" ht="56.25" customHeight="1" outlineLevel="4">
      <c r="A207" s="22" t="s">
        <v>245</v>
      </c>
      <c r="B207" s="10" t="s">
        <v>35</v>
      </c>
      <c r="C207" s="10" t="s">
        <v>190</v>
      </c>
      <c r="D207" s="10" t="s">
        <v>246</v>
      </c>
      <c r="E207" s="10" t="s">
        <v>247</v>
      </c>
      <c r="F207" s="14">
        <v>73002.33006</v>
      </c>
    </row>
    <row r="208" spans="1:6" ht="105.75" customHeight="1" outlineLevel="4">
      <c r="A208" s="22" t="s">
        <v>248</v>
      </c>
      <c r="B208" s="10" t="s">
        <v>35</v>
      </c>
      <c r="C208" s="10" t="s">
        <v>190</v>
      </c>
      <c r="D208" s="10" t="s">
        <v>249</v>
      </c>
      <c r="E208" s="10" t="s">
        <v>247</v>
      </c>
      <c r="F208" s="14">
        <v>864706.01507</v>
      </c>
    </row>
    <row r="209" spans="1:6" ht="82.5" customHeight="1" outlineLevel="4">
      <c r="A209" s="22" t="s">
        <v>250</v>
      </c>
      <c r="B209" s="10" t="s">
        <v>35</v>
      </c>
      <c r="C209" s="10" t="s">
        <v>190</v>
      </c>
      <c r="D209" s="10" t="s">
        <v>251</v>
      </c>
      <c r="E209" s="10" t="s">
        <v>247</v>
      </c>
      <c r="F209" s="14">
        <v>25073.11111</v>
      </c>
    </row>
    <row r="210" spans="1:6" ht="40.5" customHeight="1" outlineLevel="3">
      <c r="A210" s="22" t="s">
        <v>252</v>
      </c>
      <c r="B210" s="10" t="s">
        <v>35</v>
      </c>
      <c r="C210" s="10" t="s">
        <v>190</v>
      </c>
      <c r="D210" s="10" t="s">
        <v>253</v>
      </c>
      <c r="E210" s="10"/>
      <c r="F210" s="14">
        <f>SUM(F211,F212,F213)</f>
        <v>76614.77979</v>
      </c>
    </row>
    <row r="211" spans="1:6" ht="55.5" customHeight="1" outlineLevel="4">
      <c r="A211" s="22" t="s">
        <v>30</v>
      </c>
      <c r="B211" s="10" t="s">
        <v>35</v>
      </c>
      <c r="C211" s="10" t="s">
        <v>190</v>
      </c>
      <c r="D211" s="10" t="s">
        <v>254</v>
      </c>
      <c r="E211" s="10" t="s">
        <v>31</v>
      </c>
      <c r="F211" s="14">
        <v>5730.52546</v>
      </c>
    </row>
    <row r="212" spans="1:6" ht="36.75" customHeight="1" outlineLevel="4">
      <c r="A212" s="22" t="s">
        <v>32</v>
      </c>
      <c r="B212" s="10" t="s">
        <v>35</v>
      </c>
      <c r="C212" s="10" t="s">
        <v>190</v>
      </c>
      <c r="D212" s="10" t="s">
        <v>254</v>
      </c>
      <c r="E212" s="10" t="s">
        <v>33</v>
      </c>
      <c r="F212" s="14">
        <v>168.98711</v>
      </c>
    </row>
    <row r="213" spans="1:6" ht="68.25" customHeight="1" outlineLevel="4">
      <c r="A213" s="22" t="s">
        <v>255</v>
      </c>
      <c r="B213" s="10" t="s">
        <v>35</v>
      </c>
      <c r="C213" s="10" t="s">
        <v>190</v>
      </c>
      <c r="D213" s="10" t="s">
        <v>256</v>
      </c>
      <c r="E213" s="10" t="s">
        <v>31</v>
      </c>
      <c r="F213" s="14">
        <v>70715.26722</v>
      </c>
    </row>
    <row r="214" spans="1:6" ht="43.5" customHeight="1" outlineLevel="3">
      <c r="A214" s="22" t="s">
        <v>257</v>
      </c>
      <c r="B214" s="10" t="s">
        <v>35</v>
      </c>
      <c r="C214" s="10" t="s">
        <v>190</v>
      </c>
      <c r="D214" s="10" t="s">
        <v>258</v>
      </c>
      <c r="E214" s="10"/>
      <c r="F214" s="14">
        <f>SUM(F215,F216,F217,F218)</f>
        <v>345453.35388</v>
      </c>
    </row>
    <row r="215" spans="1:6" ht="55.5" customHeight="1" outlineLevel="4">
      <c r="A215" s="22" t="s">
        <v>259</v>
      </c>
      <c r="B215" s="10" t="s">
        <v>35</v>
      </c>
      <c r="C215" s="10" t="s">
        <v>190</v>
      </c>
      <c r="D215" s="10" t="s">
        <v>260</v>
      </c>
      <c r="E215" s="10" t="s">
        <v>31</v>
      </c>
      <c r="F215" s="14">
        <v>3626.34216</v>
      </c>
    </row>
    <row r="216" spans="1:6" ht="42.75" customHeight="1" outlineLevel="4">
      <c r="A216" s="22" t="s">
        <v>261</v>
      </c>
      <c r="B216" s="10" t="s">
        <v>35</v>
      </c>
      <c r="C216" s="10" t="s">
        <v>190</v>
      </c>
      <c r="D216" s="10" t="s">
        <v>260</v>
      </c>
      <c r="E216" s="10" t="s">
        <v>33</v>
      </c>
      <c r="F216" s="14">
        <v>167.01042</v>
      </c>
    </row>
    <row r="217" spans="1:6" ht="61.5" customHeight="1" outlineLevel="4">
      <c r="A217" s="22" t="s">
        <v>30</v>
      </c>
      <c r="B217" s="10" t="s">
        <v>35</v>
      </c>
      <c r="C217" s="10" t="s">
        <v>190</v>
      </c>
      <c r="D217" s="10" t="s">
        <v>262</v>
      </c>
      <c r="E217" s="10" t="s">
        <v>31</v>
      </c>
      <c r="F217" s="14">
        <v>30764.55685</v>
      </c>
    </row>
    <row r="218" spans="1:6" ht="71.25" customHeight="1" outlineLevel="4">
      <c r="A218" s="22" t="s">
        <v>255</v>
      </c>
      <c r="B218" s="10" t="s">
        <v>35</v>
      </c>
      <c r="C218" s="10" t="s">
        <v>190</v>
      </c>
      <c r="D218" s="10" t="s">
        <v>263</v>
      </c>
      <c r="E218" s="10" t="s">
        <v>31</v>
      </c>
      <c r="F218" s="14">
        <v>310895.44445</v>
      </c>
    </row>
    <row r="219" spans="1:6" ht="42.75" customHeight="1" outlineLevel="3">
      <c r="A219" s="22" t="s">
        <v>264</v>
      </c>
      <c r="B219" s="10" t="s">
        <v>35</v>
      </c>
      <c r="C219" s="10" t="s">
        <v>190</v>
      </c>
      <c r="D219" s="10" t="s">
        <v>265</v>
      </c>
      <c r="E219" s="10"/>
      <c r="F219" s="14">
        <f>SUM(F220,F221)</f>
        <v>447245.9532</v>
      </c>
    </row>
    <row r="220" spans="1:6" ht="60.75" customHeight="1" outlineLevel="4">
      <c r="A220" s="22" t="s">
        <v>30</v>
      </c>
      <c r="B220" s="10" t="s">
        <v>35</v>
      </c>
      <c r="C220" s="10" t="s">
        <v>190</v>
      </c>
      <c r="D220" s="10" t="s">
        <v>267</v>
      </c>
      <c r="E220" s="10" t="s">
        <v>31</v>
      </c>
      <c r="F220" s="14">
        <v>446716.21209</v>
      </c>
    </row>
    <row r="221" spans="1:6" ht="42" customHeight="1" outlineLevel="4">
      <c r="A221" s="22" t="s">
        <v>32</v>
      </c>
      <c r="B221" s="10" t="s">
        <v>35</v>
      </c>
      <c r="C221" s="10" t="s">
        <v>190</v>
      </c>
      <c r="D221" s="10" t="s">
        <v>267</v>
      </c>
      <c r="E221" s="10" t="s">
        <v>33</v>
      </c>
      <c r="F221" s="14">
        <v>529.74111</v>
      </c>
    </row>
    <row r="222" spans="1:6" ht="44.25" customHeight="1" outlineLevel="3">
      <c r="A222" s="22" t="s">
        <v>268</v>
      </c>
      <c r="B222" s="10" t="s">
        <v>35</v>
      </c>
      <c r="C222" s="10" t="s">
        <v>190</v>
      </c>
      <c r="D222" s="10" t="s">
        <v>269</v>
      </c>
      <c r="E222" s="10"/>
      <c r="F222" s="14">
        <f>SUM(F223,F224)</f>
        <v>43640.61036</v>
      </c>
    </row>
    <row r="223" spans="1:6" ht="54" customHeight="1" outlineLevel="3">
      <c r="A223" s="22" t="s">
        <v>30</v>
      </c>
      <c r="B223" s="10" t="s">
        <v>35</v>
      </c>
      <c r="C223" s="10" t="s">
        <v>190</v>
      </c>
      <c r="D223" s="10" t="s">
        <v>270</v>
      </c>
      <c r="E223" s="10" t="s">
        <v>31</v>
      </c>
      <c r="F223" s="14">
        <v>43640.01036</v>
      </c>
    </row>
    <row r="224" spans="1:6" s="13" customFormat="1" ht="44.25" customHeight="1" outlineLevel="4">
      <c r="A224" s="15" t="s">
        <v>32</v>
      </c>
      <c r="B224" s="12" t="s">
        <v>35</v>
      </c>
      <c r="C224" s="12" t="s">
        <v>190</v>
      </c>
      <c r="D224" s="12" t="s">
        <v>270</v>
      </c>
      <c r="E224" s="12">
        <v>800</v>
      </c>
      <c r="F224" s="20">
        <v>0.6</v>
      </c>
    </row>
    <row r="225" spans="1:6" ht="28.5" customHeight="1" outlineLevel="3">
      <c r="A225" s="22" t="s">
        <v>271</v>
      </c>
      <c r="B225" s="10" t="s">
        <v>35</v>
      </c>
      <c r="C225" s="10" t="s">
        <v>190</v>
      </c>
      <c r="D225" s="10" t="s">
        <v>272</v>
      </c>
      <c r="E225" s="10"/>
      <c r="F225" s="14">
        <f>SUM(F226,F227,F228)</f>
        <v>494.92657</v>
      </c>
    </row>
    <row r="226" spans="1:6" ht="90" customHeight="1" outlineLevel="4">
      <c r="A226" s="22" t="s">
        <v>19</v>
      </c>
      <c r="B226" s="10" t="s">
        <v>35</v>
      </c>
      <c r="C226" s="10" t="s">
        <v>190</v>
      </c>
      <c r="D226" s="10" t="s">
        <v>273</v>
      </c>
      <c r="E226" s="10" t="s">
        <v>21</v>
      </c>
      <c r="F226" s="14">
        <v>491.8432</v>
      </c>
    </row>
    <row r="227" spans="1:6" ht="56.25" customHeight="1" outlineLevel="4">
      <c r="A227" s="22" t="s">
        <v>30</v>
      </c>
      <c r="B227" s="10" t="s">
        <v>35</v>
      </c>
      <c r="C227" s="10" t="s">
        <v>190</v>
      </c>
      <c r="D227" s="10" t="s">
        <v>273</v>
      </c>
      <c r="E227" s="10" t="s">
        <v>31</v>
      </c>
      <c r="F227" s="14">
        <v>1.15</v>
      </c>
    </row>
    <row r="228" spans="1:6" ht="42.75" customHeight="1" outlineLevel="4">
      <c r="A228" s="22" t="s">
        <v>32</v>
      </c>
      <c r="B228" s="10" t="s">
        <v>35</v>
      </c>
      <c r="C228" s="10" t="s">
        <v>190</v>
      </c>
      <c r="D228" s="10" t="s">
        <v>273</v>
      </c>
      <c r="E228" s="10" t="s">
        <v>33</v>
      </c>
      <c r="F228" s="14">
        <v>1.93337</v>
      </c>
    </row>
    <row r="229" spans="1:6" ht="42.75" customHeight="1" outlineLevel="3">
      <c r="A229" s="22" t="s">
        <v>274</v>
      </c>
      <c r="B229" s="10" t="s">
        <v>35</v>
      </c>
      <c r="C229" s="10" t="s">
        <v>190</v>
      </c>
      <c r="D229" s="10" t="s">
        <v>275</v>
      </c>
      <c r="E229" s="10"/>
      <c r="F229" s="14">
        <f>SUM(F230,F231)</f>
        <v>371187.92086</v>
      </c>
    </row>
    <row r="230" spans="1:6" ht="74.25" customHeight="1" outlineLevel="4">
      <c r="A230" s="22" t="s">
        <v>276</v>
      </c>
      <c r="B230" s="10" t="s">
        <v>35</v>
      </c>
      <c r="C230" s="10" t="s">
        <v>190</v>
      </c>
      <c r="D230" s="10" t="s">
        <v>277</v>
      </c>
      <c r="E230" s="10" t="s">
        <v>31</v>
      </c>
      <c r="F230" s="14">
        <v>64117.21379</v>
      </c>
    </row>
    <row r="231" spans="1:6" ht="74.25" customHeight="1" outlineLevel="4">
      <c r="A231" s="22" t="s">
        <v>278</v>
      </c>
      <c r="B231" s="10" t="s">
        <v>35</v>
      </c>
      <c r="C231" s="10" t="s">
        <v>190</v>
      </c>
      <c r="D231" s="10" t="s">
        <v>279</v>
      </c>
      <c r="E231" s="10" t="s">
        <v>31</v>
      </c>
      <c r="F231" s="14">
        <v>307070.70707</v>
      </c>
    </row>
    <row r="232" spans="1:6" ht="42.75" customHeight="1" outlineLevel="3">
      <c r="A232" s="22" t="s">
        <v>280</v>
      </c>
      <c r="B232" s="10" t="s">
        <v>35</v>
      </c>
      <c r="C232" s="10" t="s">
        <v>190</v>
      </c>
      <c r="D232" s="10" t="s">
        <v>281</v>
      </c>
      <c r="E232" s="10"/>
      <c r="F232" s="14">
        <f>SUM(F233)</f>
        <v>73070.84973</v>
      </c>
    </row>
    <row r="233" spans="1:6" ht="118.5" customHeight="1" outlineLevel="4">
      <c r="A233" s="22" t="s">
        <v>282</v>
      </c>
      <c r="B233" s="10" t="s">
        <v>35</v>
      </c>
      <c r="C233" s="10" t="s">
        <v>190</v>
      </c>
      <c r="D233" s="10" t="s">
        <v>283</v>
      </c>
      <c r="E233" s="10" t="s">
        <v>31</v>
      </c>
      <c r="F233" s="14">
        <v>73070.84973</v>
      </c>
    </row>
    <row r="234" spans="1:6" ht="45.75" customHeight="1" outlineLevel="2">
      <c r="A234" s="15" t="s">
        <v>284</v>
      </c>
      <c r="B234" s="11" t="s">
        <v>35</v>
      </c>
      <c r="C234" s="11" t="s">
        <v>190</v>
      </c>
      <c r="D234" s="11" t="s">
        <v>190</v>
      </c>
      <c r="E234" s="11"/>
      <c r="F234" s="19">
        <f>SUM(F235,F238)</f>
        <v>179707.44066999998</v>
      </c>
    </row>
    <row r="235" spans="1:6" ht="39.75" customHeight="1" outlineLevel="3">
      <c r="A235" s="22" t="s">
        <v>285</v>
      </c>
      <c r="B235" s="10" t="s">
        <v>35</v>
      </c>
      <c r="C235" s="10" t="s">
        <v>190</v>
      </c>
      <c r="D235" s="10" t="s">
        <v>286</v>
      </c>
      <c r="E235" s="10"/>
      <c r="F235" s="14">
        <f>SUM(F236,F237)</f>
        <v>2314.20067</v>
      </c>
    </row>
    <row r="236" spans="1:6" ht="55.5" customHeight="1" outlineLevel="4">
      <c r="A236" s="22" t="s">
        <v>30</v>
      </c>
      <c r="B236" s="10" t="s">
        <v>35</v>
      </c>
      <c r="C236" s="10" t="s">
        <v>190</v>
      </c>
      <c r="D236" s="10" t="s">
        <v>287</v>
      </c>
      <c r="E236" s="10" t="s">
        <v>31</v>
      </c>
      <c r="F236" s="14">
        <v>735.88067</v>
      </c>
    </row>
    <row r="237" spans="1:6" ht="45" customHeight="1" outlineLevel="4">
      <c r="A237" s="22" t="s">
        <v>32</v>
      </c>
      <c r="B237" s="10" t="s">
        <v>35</v>
      </c>
      <c r="C237" s="10" t="s">
        <v>190</v>
      </c>
      <c r="D237" s="10" t="s">
        <v>287</v>
      </c>
      <c r="E237" s="10" t="s">
        <v>33</v>
      </c>
      <c r="F237" s="14">
        <v>1578.32</v>
      </c>
    </row>
    <row r="238" spans="1:6" ht="37.5" customHeight="1" outlineLevel="3">
      <c r="A238" s="22" t="s">
        <v>288</v>
      </c>
      <c r="B238" s="10" t="s">
        <v>35</v>
      </c>
      <c r="C238" s="10" t="s">
        <v>190</v>
      </c>
      <c r="D238" s="10" t="s">
        <v>289</v>
      </c>
      <c r="E238" s="10"/>
      <c r="F238" s="14">
        <f>SUM(F239)</f>
        <v>177393.24</v>
      </c>
    </row>
    <row r="239" spans="1:6" ht="54" customHeight="1" outlineLevel="4">
      <c r="A239" s="22" t="s">
        <v>290</v>
      </c>
      <c r="B239" s="10" t="s">
        <v>35</v>
      </c>
      <c r="C239" s="10" t="s">
        <v>190</v>
      </c>
      <c r="D239" s="10" t="s">
        <v>291</v>
      </c>
      <c r="E239" s="10" t="s">
        <v>31</v>
      </c>
      <c r="F239" s="14">
        <v>177393.24</v>
      </c>
    </row>
    <row r="240" spans="1:6" ht="21" customHeight="1" outlineLevel="1">
      <c r="A240" s="22" t="s">
        <v>292</v>
      </c>
      <c r="B240" s="10" t="s">
        <v>35</v>
      </c>
      <c r="C240" s="10" t="s">
        <v>56</v>
      </c>
      <c r="D240" s="10"/>
      <c r="E240" s="10"/>
      <c r="F240" s="14">
        <f>SUM(F241)</f>
        <v>6654.03518</v>
      </c>
    </row>
    <row r="241" spans="1:6" ht="39" customHeight="1" outlineLevel="2">
      <c r="A241" s="15" t="s">
        <v>64</v>
      </c>
      <c r="B241" s="11" t="s">
        <v>35</v>
      </c>
      <c r="C241" s="11" t="s">
        <v>56</v>
      </c>
      <c r="D241" s="11" t="s">
        <v>65</v>
      </c>
      <c r="E241" s="11"/>
      <c r="F241" s="19">
        <f>SUM(F242,F247)</f>
        <v>6654.03518</v>
      </c>
    </row>
    <row r="242" spans="1:6" ht="40.5" customHeight="1" outlineLevel="3">
      <c r="A242" s="15" t="s">
        <v>156</v>
      </c>
      <c r="B242" s="11" t="s">
        <v>35</v>
      </c>
      <c r="C242" s="11" t="s">
        <v>56</v>
      </c>
      <c r="D242" s="11" t="s">
        <v>157</v>
      </c>
      <c r="E242" s="11"/>
      <c r="F242" s="19">
        <f>SUM(F243,F245)</f>
        <v>1170.6996</v>
      </c>
    </row>
    <row r="243" spans="1:6" ht="39" customHeight="1" outlineLevel="4">
      <c r="A243" s="22" t="s">
        <v>158</v>
      </c>
      <c r="B243" s="10" t="s">
        <v>35</v>
      </c>
      <c r="C243" s="10" t="s">
        <v>56</v>
      </c>
      <c r="D243" s="10" t="s">
        <v>159</v>
      </c>
      <c r="E243" s="10"/>
      <c r="F243" s="14">
        <f>SUM(F244)</f>
        <v>1159.935</v>
      </c>
    </row>
    <row r="244" spans="1:6" ht="56.25" customHeight="1" outlineLevel="5">
      <c r="A244" s="22" t="s">
        <v>30</v>
      </c>
      <c r="B244" s="10" t="s">
        <v>35</v>
      </c>
      <c r="C244" s="10" t="s">
        <v>56</v>
      </c>
      <c r="D244" s="10" t="s">
        <v>160</v>
      </c>
      <c r="E244" s="10" t="s">
        <v>31</v>
      </c>
      <c r="F244" s="14">
        <v>1159.935</v>
      </c>
    </row>
    <row r="245" spans="1:6" ht="41.25" customHeight="1" outlineLevel="4">
      <c r="A245" s="22" t="s">
        <v>161</v>
      </c>
      <c r="B245" s="10" t="s">
        <v>35</v>
      </c>
      <c r="C245" s="10" t="s">
        <v>56</v>
      </c>
      <c r="D245" s="10" t="s">
        <v>162</v>
      </c>
      <c r="E245" s="10"/>
      <c r="F245" s="14">
        <f>SUM(F246)</f>
        <v>10.7646</v>
      </c>
    </row>
    <row r="246" spans="1:6" ht="55.5" customHeight="1" outlineLevel="5">
      <c r="A246" s="22" t="s">
        <v>30</v>
      </c>
      <c r="B246" s="10" t="s">
        <v>35</v>
      </c>
      <c r="C246" s="10" t="s">
        <v>56</v>
      </c>
      <c r="D246" s="10" t="s">
        <v>163</v>
      </c>
      <c r="E246" s="10" t="s">
        <v>31</v>
      </c>
      <c r="F246" s="14">
        <v>10.7646</v>
      </c>
    </row>
    <row r="247" spans="1:6" ht="38.25" customHeight="1" outlineLevel="3">
      <c r="A247" s="15" t="s">
        <v>66</v>
      </c>
      <c r="B247" s="11" t="s">
        <v>35</v>
      </c>
      <c r="C247" s="11" t="s">
        <v>56</v>
      </c>
      <c r="D247" s="11" t="s">
        <v>67</v>
      </c>
      <c r="E247" s="11"/>
      <c r="F247" s="19">
        <f>SUM(F248)</f>
        <v>5483.33558</v>
      </c>
    </row>
    <row r="248" spans="1:6" ht="44.25" customHeight="1" outlineLevel="4">
      <c r="A248" s="22" t="s">
        <v>293</v>
      </c>
      <c r="B248" s="10" t="s">
        <v>35</v>
      </c>
      <c r="C248" s="10" t="s">
        <v>56</v>
      </c>
      <c r="D248" s="10" t="s">
        <v>294</v>
      </c>
      <c r="E248" s="10"/>
      <c r="F248" s="14">
        <f>SUM(F249,F250)</f>
        <v>5483.33558</v>
      </c>
    </row>
    <row r="249" spans="1:6" ht="89.25" customHeight="1" outlineLevel="5">
      <c r="A249" s="22" t="s">
        <v>19</v>
      </c>
      <c r="B249" s="10" t="s">
        <v>35</v>
      </c>
      <c r="C249" s="10" t="s">
        <v>56</v>
      </c>
      <c r="D249" s="10" t="s">
        <v>295</v>
      </c>
      <c r="E249" s="10" t="s">
        <v>21</v>
      </c>
      <c r="F249" s="14">
        <v>5196.68432</v>
      </c>
    </row>
    <row r="250" spans="1:6" ht="59.25" customHeight="1" outlineLevel="5">
      <c r="A250" s="22" t="s">
        <v>30</v>
      </c>
      <c r="B250" s="10" t="s">
        <v>35</v>
      </c>
      <c r="C250" s="10" t="s">
        <v>56</v>
      </c>
      <c r="D250" s="10" t="s">
        <v>295</v>
      </c>
      <c r="E250" s="10" t="s">
        <v>31</v>
      </c>
      <c r="F250" s="14">
        <v>286.65126</v>
      </c>
    </row>
    <row r="251" spans="1:6" ht="39.75" customHeight="1" outlineLevel="1">
      <c r="A251" s="22" t="s">
        <v>296</v>
      </c>
      <c r="B251" s="10" t="s">
        <v>35</v>
      </c>
      <c r="C251" s="10" t="s">
        <v>96</v>
      </c>
      <c r="D251" s="10"/>
      <c r="E251" s="10"/>
      <c r="F251" s="14">
        <f>SUM(F252)</f>
        <v>2640</v>
      </c>
    </row>
    <row r="252" spans="1:6" ht="38.25" customHeight="1" outlineLevel="2">
      <c r="A252" s="15" t="s">
        <v>89</v>
      </c>
      <c r="B252" s="11" t="s">
        <v>35</v>
      </c>
      <c r="C252" s="11" t="s">
        <v>96</v>
      </c>
      <c r="D252" s="11" t="s">
        <v>90</v>
      </c>
      <c r="E252" s="11"/>
      <c r="F252" s="19">
        <f>SUM(F253)</f>
        <v>2640</v>
      </c>
    </row>
    <row r="253" spans="1:6" ht="42" customHeight="1" outlineLevel="3">
      <c r="A253" s="22" t="s">
        <v>237</v>
      </c>
      <c r="B253" s="10" t="s">
        <v>35</v>
      </c>
      <c r="C253" s="10" t="s">
        <v>96</v>
      </c>
      <c r="D253" s="10" t="s">
        <v>238</v>
      </c>
      <c r="E253" s="10"/>
      <c r="F253" s="14">
        <f>SUM(F254)</f>
        <v>2640</v>
      </c>
    </row>
    <row r="254" spans="1:6" ht="55.5" customHeight="1" outlineLevel="4">
      <c r="A254" s="22" t="s">
        <v>30</v>
      </c>
      <c r="B254" s="10" t="s">
        <v>35</v>
      </c>
      <c r="C254" s="10" t="s">
        <v>96</v>
      </c>
      <c r="D254" s="10" t="s">
        <v>239</v>
      </c>
      <c r="E254" s="10" t="s">
        <v>31</v>
      </c>
      <c r="F254" s="14">
        <v>2640</v>
      </c>
    </row>
    <row r="255" spans="1:6" ht="20.25" customHeight="1" outlineLevel="1">
      <c r="A255" s="22" t="s">
        <v>297</v>
      </c>
      <c r="B255" s="10" t="s">
        <v>35</v>
      </c>
      <c r="C255" s="10" t="s">
        <v>65</v>
      </c>
      <c r="D255" s="10"/>
      <c r="E255" s="10"/>
      <c r="F255" s="14">
        <f>SUM(F256,F278)</f>
        <v>144034.38614000002</v>
      </c>
    </row>
    <row r="256" spans="1:6" ht="36.75" customHeight="1" outlineLevel="2">
      <c r="A256" s="15" t="s">
        <v>113</v>
      </c>
      <c r="B256" s="11" t="s">
        <v>35</v>
      </c>
      <c r="C256" s="11" t="s">
        <v>65</v>
      </c>
      <c r="D256" s="11" t="s">
        <v>88</v>
      </c>
      <c r="E256" s="11"/>
      <c r="F256" s="19">
        <f>SUM(F257,F260,F267,F270,F273)</f>
        <v>48958.189660000004</v>
      </c>
    </row>
    <row r="257" spans="1:6" ht="23.25" customHeight="1" outlineLevel="3">
      <c r="A257" s="15" t="s">
        <v>224</v>
      </c>
      <c r="B257" s="11" t="s">
        <v>35</v>
      </c>
      <c r="C257" s="11" t="s">
        <v>65</v>
      </c>
      <c r="D257" s="11" t="s">
        <v>225</v>
      </c>
      <c r="E257" s="11"/>
      <c r="F257" s="19">
        <f>SUM(F258)</f>
        <v>719</v>
      </c>
    </row>
    <row r="258" spans="1:6" ht="24.75" customHeight="1" outlineLevel="4">
      <c r="A258" s="22" t="s">
        <v>226</v>
      </c>
      <c r="B258" s="10" t="s">
        <v>35</v>
      </c>
      <c r="C258" s="10" t="s">
        <v>65</v>
      </c>
      <c r="D258" s="10" t="s">
        <v>227</v>
      </c>
      <c r="E258" s="10"/>
      <c r="F258" s="14">
        <f>SUM(F259)</f>
        <v>719</v>
      </c>
    </row>
    <row r="259" spans="1:6" ht="59.25" customHeight="1" outlineLevel="5">
      <c r="A259" s="22" t="s">
        <v>30</v>
      </c>
      <c r="B259" s="10" t="s">
        <v>35</v>
      </c>
      <c r="C259" s="10" t="s">
        <v>65</v>
      </c>
      <c r="D259" s="10" t="s">
        <v>230</v>
      </c>
      <c r="E259" s="10" t="s">
        <v>31</v>
      </c>
      <c r="F259" s="14">
        <v>719</v>
      </c>
    </row>
    <row r="260" spans="1:6" ht="25.5" customHeight="1" outlineLevel="3">
      <c r="A260" s="15" t="s">
        <v>298</v>
      </c>
      <c r="B260" s="11" t="s">
        <v>35</v>
      </c>
      <c r="C260" s="11" t="s">
        <v>65</v>
      </c>
      <c r="D260" s="11" t="s">
        <v>299</v>
      </c>
      <c r="E260" s="11"/>
      <c r="F260" s="19">
        <f>SUM(F261,F263,F265)</f>
        <v>20423</v>
      </c>
    </row>
    <row r="261" spans="1:6" ht="47.25" customHeight="1" outlineLevel="4">
      <c r="A261" s="22" t="s">
        <v>300</v>
      </c>
      <c r="B261" s="10" t="s">
        <v>35</v>
      </c>
      <c r="C261" s="10" t="s">
        <v>65</v>
      </c>
      <c r="D261" s="10" t="s">
        <v>301</v>
      </c>
      <c r="E261" s="10"/>
      <c r="F261" s="14">
        <f>SUM(F262)</f>
        <v>10089.4</v>
      </c>
    </row>
    <row r="262" spans="1:6" ht="54" customHeight="1" outlineLevel="5">
      <c r="A262" s="22" t="s">
        <v>218</v>
      </c>
      <c r="B262" s="10" t="s">
        <v>35</v>
      </c>
      <c r="C262" s="10" t="s">
        <v>65</v>
      </c>
      <c r="D262" s="10" t="s">
        <v>302</v>
      </c>
      <c r="E262" s="10" t="s">
        <v>147</v>
      </c>
      <c r="F262" s="14">
        <v>10089.4</v>
      </c>
    </row>
    <row r="263" spans="1:6" ht="42" customHeight="1" outlineLevel="4">
      <c r="A263" s="22" t="s">
        <v>303</v>
      </c>
      <c r="B263" s="10" t="s">
        <v>35</v>
      </c>
      <c r="C263" s="10" t="s">
        <v>65</v>
      </c>
      <c r="D263" s="10" t="s">
        <v>304</v>
      </c>
      <c r="E263" s="10"/>
      <c r="F263" s="14">
        <f>SUM(F264)</f>
        <v>1880</v>
      </c>
    </row>
    <row r="264" spans="1:6" ht="57" customHeight="1" outlineLevel="5">
      <c r="A264" s="22" t="s">
        <v>218</v>
      </c>
      <c r="B264" s="10" t="s">
        <v>35</v>
      </c>
      <c r="C264" s="10" t="s">
        <v>65</v>
      </c>
      <c r="D264" s="10" t="s">
        <v>305</v>
      </c>
      <c r="E264" s="10" t="s">
        <v>147</v>
      </c>
      <c r="F264" s="14">
        <v>1880</v>
      </c>
    </row>
    <row r="265" spans="1:6" ht="27.75" customHeight="1" outlineLevel="4">
      <c r="A265" s="22" t="s">
        <v>306</v>
      </c>
      <c r="B265" s="10" t="s">
        <v>35</v>
      </c>
      <c r="C265" s="10" t="s">
        <v>65</v>
      </c>
      <c r="D265" s="10" t="s">
        <v>307</v>
      </c>
      <c r="E265" s="10"/>
      <c r="F265" s="14">
        <f>SUM(F266)</f>
        <v>8453.6</v>
      </c>
    </row>
    <row r="266" spans="1:6" ht="57" customHeight="1" outlineLevel="5">
      <c r="A266" s="22" t="s">
        <v>218</v>
      </c>
      <c r="B266" s="10" t="s">
        <v>35</v>
      </c>
      <c r="C266" s="10" t="s">
        <v>65</v>
      </c>
      <c r="D266" s="10" t="s">
        <v>308</v>
      </c>
      <c r="E266" s="10" t="s">
        <v>147</v>
      </c>
      <c r="F266" s="14">
        <v>8453.6</v>
      </c>
    </row>
    <row r="267" spans="1:6" ht="43.5" customHeight="1" outlineLevel="3">
      <c r="A267" s="15" t="s">
        <v>134</v>
      </c>
      <c r="B267" s="11" t="s">
        <v>35</v>
      </c>
      <c r="C267" s="11" t="s">
        <v>65</v>
      </c>
      <c r="D267" s="11" t="s">
        <v>135</v>
      </c>
      <c r="E267" s="11"/>
      <c r="F267" s="19">
        <f>SUM(F268)</f>
        <v>38.4</v>
      </c>
    </row>
    <row r="268" spans="1:6" ht="42" customHeight="1" outlineLevel="4">
      <c r="A268" s="22" t="s">
        <v>309</v>
      </c>
      <c r="B268" s="10" t="s">
        <v>35</v>
      </c>
      <c r="C268" s="10" t="s">
        <v>65</v>
      </c>
      <c r="D268" s="10" t="s">
        <v>310</v>
      </c>
      <c r="E268" s="10"/>
      <c r="F268" s="14">
        <f>SUM(F269)</f>
        <v>38.4</v>
      </c>
    </row>
    <row r="269" spans="1:6" ht="58.5" customHeight="1" outlineLevel="5">
      <c r="A269" s="22" t="s">
        <v>30</v>
      </c>
      <c r="B269" s="10" t="s">
        <v>35</v>
      </c>
      <c r="C269" s="10" t="s">
        <v>65</v>
      </c>
      <c r="D269" s="10" t="s">
        <v>311</v>
      </c>
      <c r="E269" s="10" t="s">
        <v>31</v>
      </c>
      <c r="F269" s="14">
        <v>38.4</v>
      </c>
    </row>
    <row r="270" spans="1:6" ht="24.75" customHeight="1" outlineLevel="3">
      <c r="A270" s="15" t="s">
        <v>312</v>
      </c>
      <c r="B270" s="11" t="s">
        <v>35</v>
      </c>
      <c r="C270" s="11" t="s">
        <v>65</v>
      </c>
      <c r="D270" s="11" t="s">
        <v>313</v>
      </c>
      <c r="E270" s="11"/>
      <c r="F270" s="19">
        <f>SUM(F271)</f>
        <v>265.7</v>
      </c>
    </row>
    <row r="271" spans="1:6" ht="42" customHeight="1" outlineLevel="4">
      <c r="A271" s="22" t="s">
        <v>314</v>
      </c>
      <c r="B271" s="10" t="s">
        <v>35</v>
      </c>
      <c r="C271" s="10" t="s">
        <v>65</v>
      </c>
      <c r="D271" s="10" t="s">
        <v>315</v>
      </c>
      <c r="E271" s="10"/>
      <c r="F271" s="14">
        <f>SUM(F272)</f>
        <v>265.7</v>
      </c>
    </row>
    <row r="272" spans="1:6" ht="57.75" customHeight="1" outlineLevel="5">
      <c r="A272" s="22" t="s">
        <v>30</v>
      </c>
      <c r="B272" s="10" t="s">
        <v>35</v>
      </c>
      <c r="C272" s="10" t="s">
        <v>65</v>
      </c>
      <c r="D272" s="10" t="s">
        <v>316</v>
      </c>
      <c r="E272" s="10" t="s">
        <v>31</v>
      </c>
      <c r="F272" s="14">
        <v>265.7</v>
      </c>
    </row>
    <row r="273" spans="1:6" ht="38.25" customHeight="1" outlineLevel="3">
      <c r="A273" s="15" t="s">
        <v>66</v>
      </c>
      <c r="B273" s="11" t="s">
        <v>35</v>
      </c>
      <c r="C273" s="11" t="s">
        <v>65</v>
      </c>
      <c r="D273" s="11" t="s">
        <v>317</v>
      </c>
      <c r="E273" s="11"/>
      <c r="F273" s="19">
        <f>SUM(F274)</f>
        <v>27512.089659999998</v>
      </c>
    </row>
    <row r="274" spans="1:6" ht="47.25" customHeight="1" outlineLevel="4">
      <c r="A274" s="22" t="s">
        <v>318</v>
      </c>
      <c r="B274" s="10" t="s">
        <v>35</v>
      </c>
      <c r="C274" s="10" t="s">
        <v>65</v>
      </c>
      <c r="D274" s="10" t="s">
        <v>319</v>
      </c>
      <c r="E274" s="10"/>
      <c r="F274" s="14">
        <f>SUM(F275,F276,F277)</f>
        <v>27512.089659999998</v>
      </c>
    </row>
    <row r="275" spans="1:6" ht="206.25" customHeight="1" outlineLevel="5">
      <c r="A275" s="22" t="s">
        <v>50</v>
      </c>
      <c r="B275" s="10" t="s">
        <v>35</v>
      </c>
      <c r="C275" s="10" t="s">
        <v>65</v>
      </c>
      <c r="D275" s="10" t="s">
        <v>320</v>
      </c>
      <c r="E275" s="10" t="s">
        <v>21</v>
      </c>
      <c r="F275" s="14">
        <v>524.98</v>
      </c>
    </row>
    <row r="276" spans="1:6" ht="141.75" customHeight="1" outlineLevel="5">
      <c r="A276" s="22" t="s">
        <v>52</v>
      </c>
      <c r="B276" s="10" t="s">
        <v>35</v>
      </c>
      <c r="C276" s="10" t="s">
        <v>65</v>
      </c>
      <c r="D276" s="10" t="s">
        <v>321</v>
      </c>
      <c r="E276" s="10" t="s">
        <v>21</v>
      </c>
      <c r="F276" s="14">
        <v>11962.5</v>
      </c>
    </row>
    <row r="277" spans="1:6" ht="86.25" customHeight="1" outlineLevel="5">
      <c r="A277" s="22" t="s">
        <v>19</v>
      </c>
      <c r="B277" s="10" t="s">
        <v>35</v>
      </c>
      <c r="C277" s="10" t="s">
        <v>65</v>
      </c>
      <c r="D277" s="10" t="s">
        <v>322</v>
      </c>
      <c r="E277" s="10" t="s">
        <v>21</v>
      </c>
      <c r="F277" s="14">
        <v>15024.60966</v>
      </c>
    </row>
    <row r="278" spans="1:6" ht="38.25" customHeight="1" outlineLevel="2">
      <c r="A278" s="15" t="s">
        <v>89</v>
      </c>
      <c r="B278" s="11" t="s">
        <v>35</v>
      </c>
      <c r="C278" s="11" t="s">
        <v>65</v>
      </c>
      <c r="D278" s="11" t="s">
        <v>90</v>
      </c>
      <c r="E278" s="11"/>
      <c r="F278" s="19">
        <f>SUM(F279,F282,F286)</f>
        <v>95076.19648</v>
      </c>
    </row>
    <row r="279" spans="1:6" ht="45" customHeight="1" outlineLevel="3">
      <c r="A279" s="22" t="s">
        <v>119</v>
      </c>
      <c r="B279" s="10" t="s">
        <v>35</v>
      </c>
      <c r="C279" s="10" t="s">
        <v>65</v>
      </c>
      <c r="D279" s="10" t="s">
        <v>120</v>
      </c>
      <c r="E279" s="10"/>
      <c r="F279" s="14">
        <f>SUM(F280,F281)</f>
        <v>1908.40354</v>
      </c>
    </row>
    <row r="280" spans="1:6" ht="87" customHeight="1" outlineLevel="4">
      <c r="A280" s="22" t="s">
        <v>19</v>
      </c>
      <c r="B280" s="10" t="s">
        <v>35</v>
      </c>
      <c r="C280" s="10" t="s">
        <v>65</v>
      </c>
      <c r="D280" s="10" t="s">
        <v>121</v>
      </c>
      <c r="E280" s="10" t="s">
        <v>21</v>
      </c>
      <c r="F280" s="14">
        <v>1845.88274</v>
      </c>
    </row>
    <row r="281" spans="1:6" ht="54.75" customHeight="1" outlineLevel="4">
      <c r="A281" s="22" t="s">
        <v>30</v>
      </c>
      <c r="B281" s="10" t="s">
        <v>35</v>
      </c>
      <c r="C281" s="10" t="s">
        <v>65</v>
      </c>
      <c r="D281" s="10" t="s">
        <v>121</v>
      </c>
      <c r="E281" s="10" t="s">
        <v>31</v>
      </c>
      <c r="F281" s="14">
        <v>62.5208</v>
      </c>
    </row>
    <row r="282" spans="1:6" ht="41.25" customHeight="1" outlineLevel="3">
      <c r="A282" s="22" t="s">
        <v>323</v>
      </c>
      <c r="B282" s="10" t="s">
        <v>35</v>
      </c>
      <c r="C282" s="10" t="s">
        <v>65</v>
      </c>
      <c r="D282" s="10" t="s">
        <v>324</v>
      </c>
      <c r="E282" s="10"/>
      <c r="F282" s="14">
        <f>SUM(F283,F284,F285)</f>
        <v>48219.12082</v>
      </c>
    </row>
    <row r="283" spans="1:6" ht="91.5" customHeight="1" outlineLevel="4">
      <c r="A283" s="22" t="s">
        <v>19</v>
      </c>
      <c r="B283" s="10" t="s">
        <v>35</v>
      </c>
      <c r="C283" s="10" t="s">
        <v>65</v>
      </c>
      <c r="D283" s="10" t="s">
        <v>325</v>
      </c>
      <c r="E283" s="10" t="s">
        <v>21</v>
      </c>
      <c r="F283" s="14">
        <v>45394.14505</v>
      </c>
    </row>
    <row r="284" spans="1:6" ht="57.75" customHeight="1" outlineLevel="4">
      <c r="A284" s="22" t="s">
        <v>30</v>
      </c>
      <c r="B284" s="10" t="s">
        <v>35</v>
      </c>
      <c r="C284" s="10" t="s">
        <v>65</v>
      </c>
      <c r="D284" s="10" t="s">
        <v>325</v>
      </c>
      <c r="E284" s="10" t="s">
        <v>31</v>
      </c>
      <c r="F284" s="14">
        <v>2719.01377</v>
      </c>
    </row>
    <row r="285" spans="1:6" ht="39" customHeight="1" outlineLevel="4">
      <c r="A285" s="22" t="s">
        <v>32</v>
      </c>
      <c r="B285" s="10" t="s">
        <v>35</v>
      </c>
      <c r="C285" s="10" t="s">
        <v>65</v>
      </c>
      <c r="D285" s="10" t="s">
        <v>325</v>
      </c>
      <c r="E285" s="10" t="s">
        <v>33</v>
      </c>
      <c r="F285" s="14">
        <v>105.962</v>
      </c>
    </row>
    <row r="286" spans="1:6" ht="39" customHeight="1" outlineLevel="3">
      <c r="A286" s="22" t="s">
        <v>326</v>
      </c>
      <c r="B286" s="10" t="s">
        <v>35</v>
      </c>
      <c r="C286" s="10" t="s">
        <v>65</v>
      </c>
      <c r="D286" s="10" t="s">
        <v>327</v>
      </c>
      <c r="E286" s="10"/>
      <c r="F286" s="14">
        <f>SUM(F287,F288,F289)</f>
        <v>44948.67212</v>
      </c>
    </row>
    <row r="287" spans="1:6" ht="200.25" customHeight="1" outlineLevel="4">
      <c r="A287" s="22" t="s">
        <v>50</v>
      </c>
      <c r="B287" s="10" t="s">
        <v>35</v>
      </c>
      <c r="C287" s="10" t="s">
        <v>65</v>
      </c>
      <c r="D287" s="10" t="s">
        <v>328</v>
      </c>
      <c r="E287" s="10" t="s">
        <v>21</v>
      </c>
      <c r="F287" s="14">
        <v>824.2</v>
      </c>
    </row>
    <row r="288" spans="1:6" ht="140.25" customHeight="1" outlineLevel="4">
      <c r="A288" s="22" t="s">
        <v>52</v>
      </c>
      <c r="B288" s="10" t="s">
        <v>35</v>
      </c>
      <c r="C288" s="10" t="s">
        <v>65</v>
      </c>
      <c r="D288" s="10" t="s">
        <v>329</v>
      </c>
      <c r="E288" s="10" t="s">
        <v>21</v>
      </c>
      <c r="F288" s="14">
        <v>19563</v>
      </c>
    </row>
    <row r="289" spans="1:6" ht="92.25" customHeight="1" outlineLevel="4">
      <c r="A289" s="22" t="s">
        <v>19</v>
      </c>
      <c r="B289" s="10" t="s">
        <v>35</v>
      </c>
      <c r="C289" s="10" t="s">
        <v>65</v>
      </c>
      <c r="D289" s="10" t="s">
        <v>330</v>
      </c>
      <c r="E289" s="10" t="s">
        <v>21</v>
      </c>
      <c r="F289" s="14">
        <v>24561.47212</v>
      </c>
    </row>
    <row r="290" spans="1:6" ht="21.75" customHeight="1">
      <c r="A290" s="22" t="s">
        <v>331</v>
      </c>
      <c r="B290" s="10" t="s">
        <v>37</v>
      </c>
      <c r="C290" s="10"/>
      <c r="D290" s="10"/>
      <c r="E290" s="10"/>
      <c r="F290" s="14">
        <f>SUM(F291,F307,F315,F343)</f>
        <v>1319987.09532</v>
      </c>
    </row>
    <row r="291" spans="1:6" ht="22.5" customHeight="1" outlineLevel="1">
      <c r="A291" s="22" t="s">
        <v>332</v>
      </c>
      <c r="B291" s="10" t="s">
        <v>37</v>
      </c>
      <c r="C291" s="10" t="s">
        <v>12</v>
      </c>
      <c r="D291" s="10"/>
      <c r="E291" s="10"/>
      <c r="F291" s="14">
        <f>SUM(F292,F295)</f>
        <v>642941.26149</v>
      </c>
    </row>
    <row r="292" spans="1:6" ht="39.75" customHeight="1" outlineLevel="2">
      <c r="A292" s="15" t="s">
        <v>89</v>
      </c>
      <c r="B292" s="11" t="s">
        <v>37</v>
      </c>
      <c r="C292" s="11" t="s">
        <v>12</v>
      </c>
      <c r="D292" s="11" t="s">
        <v>90</v>
      </c>
      <c r="E292" s="11"/>
      <c r="F292" s="19">
        <f>SUM(F293)</f>
        <v>270.34079</v>
      </c>
    </row>
    <row r="293" spans="1:6" ht="43.5" customHeight="1" outlineLevel="3">
      <c r="A293" s="22" t="s">
        <v>333</v>
      </c>
      <c r="B293" s="10" t="s">
        <v>37</v>
      </c>
      <c r="C293" s="10" t="s">
        <v>12</v>
      </c>
      <c r="D293" s="10" t="s">
        <v>334</v>
      </c>
      <c r="E293" s="10"/>
      <c r="F293" s="14">
        <f>SUM(F294)</f>
        <v>270.34079</v>
      </c>
    </row>
    <row r="294" spans="1:6" ht="75.75" customHeight="1" outlineLevel="4">
      <c r="A294" s="22" t="s">
        <v>335</v>
      </c>
      <c r="B294" s="10" t="s">
        <v>37</v>
      </c>
      <c r="C294" s="10" t="s">
        <v>12</v>
      </c>
      <c r="D294" s="10" t="s">
        <v>336</v>
      </c>
      <c r="E294" s="10" t="s">
        <v>33</v>
      </c>
      <c r="F294" s="14">
        <v>270.34079</v>
      </c>
    </row>
    <row r="295" spans="1:6" ht="39" customHeight="1" outlineLevel="2">
      <c r="A295" s="15" t="s">
        <v>55</v>
      </c>
      <c r="B295" s="11" t="s">
        <v>37</v>
      </c>
      <c r="C295" s="11" t="s">
        <v>12</v>
      </c>
      <c r="D295" s="11" t="s">
        <v>56</v>
      </c>
      <c r="E295" s="11"/>
      <c r="F295" s="19">
        <f>SUM(F296)</f>
        <v>642670.9206999999</v>
      </c>
    </row>
    <row r="296" spans="1:6" ht="39" customHeight="1" outlineLevel="3">
      <c r="A296" s="15" t="s">
        <v>337</v>
      </c>
      <c r="B296" s="11" t="s">
        <v>37</v>
      </c>
      <c r="C296" s="11" t="s">
        <v>12</v>
      </c>
      <c r="D296" s="11" t="s">
        <v>338</v>
      </c>
      <c r="E296" s="11"/>
      <c r="F296" s="19">
        <f>SUM(F297,F299)</f>
        <v>642670.9206999999</v>
      </c>
    </row>
    <row r="297" spans="1:6" ht="60" customHeight="1" outlineLevel="4">
      <c r="A297" s="22" t="s">
        <v>339</v>
      </c>
      <c r="B297" s="10" t="s">
        <v>37</v>
      </c>
      <c r="C297" s="10" t="s">
        <v>12</v>
      </c>
      <c r="D297" s="10" t="s">
        <v>340</v>
      </c>
      <c r="E297" s="10"/>
      <c r="F297" s="14">
        <f>SUM(F298)</f>
        <v>26830.2</v>
      </c>
    </row>
    <row r="298" spans="1:6" ht="39" customHeight="1" outlineLevel="5">
      <c r="A298" s="22" t="s">
        <v>32</v>
      </c>
      <c r="B298" s="10" t="s">
        <v>37</v>
      </c>
      <c r="C298" s="10" t="s">
        <v>12</v>
      </c>
      <c r="D298" s="10" t="s">
        <v>341</v>
      </c>
      <c r="E298" s="10" t="s">
        <v>33</v>
      </c>
      <c r="F298" s="14">
        <v>26830.2</v>
      </c>
    </row>
    <row r="299" spans="1:6" ht="60" customHeight="1" outlineLevel="4">
      <c r="A299" s="22" t="s">
        <v>342</v>
      </c>
      <c r="B299" s="10" t="s">
        <v>37</v>
      </c>
      <c r="C299" s="10" t="s">
        <v>12</v>
      </c>
      <c r="D299" s="10" t="s">
        <v>343</v>
      </c>
      <c r="E299" s="10"/>
      <c r="F299" s="14">
        <f>SUM(F300,F301,F302,F303,F304,F305,F306)</f>
        <v>615840.7207</v>
      </c>
    </row>
    <row r="300" spans="1:6" ht="84.75" customHeight="1" outlineLevel="5">
      <c r="A300" s="22" t="s">
        <v>344</v>
      </c>
      <c r="B300" s="10" t="s">
        <v>37</v>
      </c>
      <c r="C300" s="10" t="s">
        <v>12</v>
      </c>
      <c r="D300" s="10" t="s">
        <v>345</v>
      </c>
      <c r="E300" s="10" t="s">
        <v>247</v>
      </c>
      <c r="F300" s="14">
        <v>248277.119</v>
      </c>
    </row>
    <row r="301" spans="1:6" ht="75.75" customHeight="1" outlineLevel="5">
      <c r="A301" s="22" t="s">
        <v>346</v>
      </c>
      <c r="B301" s="10" t="s">
        <v>37</v>
      </c>
      <c r="C301" s="10" t="s">
        <v>12</v>
      </c>
      <c r="D301" s="10" t="s">
        <v>345</v>
      </c>
      <c r="E301" s="10" t="s">
        <v>33</v>
      </c>
      <c r="F301" s="14">
        <v>8741.19366</v>
      </c>
    </row>
    <row r="302" spans="1:6" ht="63" outlineLevel="5">
      <c r="A302" s="22" t="s">
        <v>347</v>
      </c>
      <c r="B302" s="10" t="s">
        <v>37</v>
      </c>
      <c r="C302" s="10" t="s">
        <v>12</v>
      </c>
      <c r="D302" s="10" t="s">
        <v>348</v>
      </c>
      <c r="E302" s="10" t="s">
        <v>247</v>
      </c>
      <c r="F302" s="14">
        <v>353963.45571</v>
      </c>
    </row>
    <row r="303" spans="1:6" ht="58.5" customHeight="1" outlineLevel="5">
      <c r="A303" s="22" t="s">
        <v>349</v>
      </c>
      <c r="B303" s="10" t="s">
        <v>37</v>
      </c>
      <c r="C303" s="10" t="s">
        <v>12</v>
      </c>
      <c r="D303" s="10" t="s">
        <v>348</v>
      </c>
      <c r="E303" s="10" t="s">
        <v>33</v>
      </c>
      <c r="F303" s="14">
        <v>367.69407</v>
      </c>
    </row>
    <row r="304" spans="1:6" ht="75.75" customHeight="1" outlineLevel="5">
      <c r="A304" s="22" t="s">
        <v>350</v>
      </c>
      <c r="B304" s="10" t="s">
        <v>37</v>
      </c>
      <c r="C304" s="10" t="s">
        <v>12</v>
      </c>
      <c r="D304" s="10" t="s">
        <v>351</v>
      </c>
      <c r="E304" s="10" t="s">
        <v>31</v>
      </c>
      <c r="F304" s="14">
        <v>1.5</v>
      </c>
    </row>
    <row r="305" spans="1:6" ht="71.25" customHeight="1" outlineLevel="5">
      <c r="A305" s="22" t="s">
        <v>352</v>
      </c>
      <c r="B305" s="10" t="s">
        <v>37</v>
      </c>
      <c r="C305" s="10" t="s">
        <v>12</v>
      </c>
      <c r="D305" s="10" t="s">
        <v>351</v>
      </c>
      <c r="E305" s="10" t="s">
        <v>247</v>
      </c>
      <c r="F305" s="14">
        <v>310.68</v>
      </c>
    </row>
    <row r="306" spans="1:6" ht="56.25" customHeight="1" outlineLevel="5">
      <c r="A306" s="22" t="s">
        <v>353</v>
      </c>
      <c r="B306" s="10" t="s">
        <v>37</v>
      </c>
      <c r="C306" s="10" t="s">
        <v>12</v>
      </c>
      <c r="D306" s="10" t="s">
        <v>351</v>
      </c>
      <c r="E306" s="10" t="s">
        <v>33</v>
      </c>
      <c r="F306" s="14">
        <v>4179.07826</v>
      </c>
    </row>
    <row r="307" spans="1:6" ht="20.25" customHeight="1" outlineLevel="1">
      <c r="A307" s="22" t="s">
        <v>354</v>
      </c>
      <c r="B307" s="10" t="s">
        <v>37</v>
      </c>
      <c r="C307" s="10" t="s">
        <v>14</v>
      </c>
      <c r="D307" s="10"/>
      <c r="E307" s="10"/>
      <c r="F307" s="14">
        <f>SUM(F308)</f>
        <v>133643.16384999998</v>
      </c>
    </row>
    <row r="308" spans="1:6" ht="39.75" customHeight="1" outlineLevel="2">
      <c r="A308" s="15" t="s">
        <v>89</v>
      </c>
      <c r="B308" s="11" t="s">
        <v>37</v>
      </c>
      <c r="C308" s="11" t="s">
        <v>14</v>
      </c>
      <c r="D308" s="11" t="s">
        <v>90</v>
      </c>
      <c r="E308" s="11"/>
      <c r="F308" s="19">
        <f>SUM(F309)</f>
        <v>133643.16384999998</v>
      </c>
    </row>
    <row r="309" spans="1:6" ht="60.75" customHeight="1" outlineLevel="3">
      <c r="A309" s="22" t="s">
        <v>355</v>
      </c>
      <c r="B309" s="10" t="s">
        <v>37</v>
      </c>
      <c r="C309" s="10" t="s">
        <v>14</v>
      </c>
      <c r="D309" s="10" t="s">
        <v>356</v>
      </c>
      <c r="E309" s="10"/>
      <c r="F309" s="14">
        <f>SUM(F310,F311,F312,F313,F314)</f>
        <v>133643.16384999998</v>
      </c>
    </row>
    <row r="310" spans="1:6" ht="57.75" customHeight="1" outlineLevel="4">
      <c r="A310" s="22" t="s">
        <v>30</v>
      </c>
      <c r="B310" s="10" t="s">
        <v>37</v>
      </c>
      <c r="C310" s="10" t="s">
        <v>14</v>
      </c>
      <c r="D310" s="10" t="s">
        <v>357</v>
      </c>
      <c r="E310" s="10" t="s">
        <v>31</v>
      </c>
      <c r="F310" s="14">
        <v>17706.75881</v>
      </c>
    </row>
    <row r="311" spans="1:6" ht="60.75" customHeight="1" outlineLevel="4">
      <c r="A311" s="22" t="s">
        <v>245</v>
      </c>
      <c r="B311" s="10" t="s">
        <v>37</v>
      </c>
      <c r="C311" s="10" t="s">
        <v>14</v>
      </c>
      <c r="D311" s="10" t="s">
        <v>357</v>
      </c>
      <c r="E311" s="10" t="s">
        <v>247</v>
      </c>
      <c r="F311" s="14">
        <v>32.77407</v>
      </c>
    </row>
    <row r="312" spans="1:6" ht="107.25" customHeight="1" outlineLevel="4">
      <c r="A312" s="22" t="s">
        <v>358</v>
      </c>
      <c r="B312" s="10" t="s">
        <v>37</v>
      </c>
      <c r="C312" s="10" t="s">
        <v>14</v>
      </c>
      <c r="D312" s="10" t="s">
        <v>359</v>
      </c>
      <c r="E312" s="10" t="s">
        <v>31</v>
      </c>
      <c r="F312" s="14">
        <v>10017.218</v>
      </c>
    </row>
    <row r="313" spans="1:6" ht="72.75" customHeight="1" outlineLevel="4">
      <c r="A313" s="22" t="s">
        <v>360</v>
      </c>
      <c r="B313" s="10" t="s">
        <v>37</v>
      </c>
      <c r="C313" s="10" t="s">
        <v>14</v>
      </c>
      <c r="D313" s="10" t="s">
        <v>361</v>
      </c>
      <c r="E313" s="10" t="s">
        <v>247</v>
      </c>
      <c r="F313" s="14">
        <v>93641.7417</v>
      </c>
    </row>
    <row r="314" spans="1:6" ht="47.25" outlineLevel="4">
      <c r="A314" s="22" t="s">
        <v>362</v>
      </c>
      <c r="B314" s="10" t="s">
        <v>37</v>
      </c>
      <c r="C314" s="10" t="s">
        <v>14</v>
      </c>
      <c r="D314" s="10" t="s">
        <v>363</v>
      </c>
      <c r="E314" s="10" t="s">
        <v>247</v>
      </c>
      <c r="F314" s="14">
        <v>12244.67127</v>
      </c>
    </row>
    <row r="315" spans="1:6" ht="26.25" customHeight="1" outlineLevel="1">
      <c r="A315" s="22" t="s">
        <v>364</v>
      </c>
      <c r="B315" s="10" t="s">
        <v>37</v>
      </c>
      <c r="C315" s="10" t="s">
        <v>23</v>
      </c>
      <c r="D315" s="10"/>
      <c r="E315" s="10"/>
      <c r="F315" s="14">
        <f>SUM(F316,F337)</f>
        <v>398412.48461</v>
      </c>
    </row>
    <row r="316" spans="1:6" ht="44.25" customHeight="1" outlineLevel="2">
      <c r="A316" s="15" t="s">
        <v>89</v>
      </c>
      <c r="B316" s="11" t="s">
        <v>37</v>
      </c>
      <c r="C316" s="11" t="s">
        <v>23</v>
      </c>
      <c r="D316" s="11" t="s">
        <v>90</v>
      </c>
      <c r="E316" s="11"/>
      <c r="F316" s="19">
        <f>SUM(F317,F323,F326,F330,F335)</f>
        <v>332158.74191</v>
      </c>
    </row>
    <row r="317" spans="1:6" ht="24.75" customHeight="1" outlineLevel="3">
      <c r="A317" s="22" t="s">
        <v>365</v>
      </c>
      <c r="B317" s="10" t="s">
        <v>37</v>
      </c>
      <c r="C317" s="10" t="s">
        <v>23</v>
      </c>
      <c r="D317" s="10" t="s">
        <v>366</v>
      </c>
      <c r="E317" s="10"/>
      <c r="F317" s="14">
        <f>SUM(F318,F319,F320,F321,F322)</f>
        <v>161784.15249</v>
      </c>
    </row>
    <row r="318" spans="1:6" ht="57.75" customHeight="1" outlineLevel="4">
      <c r="A318" s="22" t="s">
        <v>259</v>
      </c>
      <c r="B318" s="10" t="s">
        <v>37</v>
      </c>
      <c r="C318" s="10" t="s">
        <v>23</v>
      </c>
      <c r="D318" s="10" t="s">
        <v>367</v>
      </c>
      <c r="E318" s="10" t="s">
        <v>31</v>
      </c>
      <c r="F318" s="14">
        <v>3521.3832</v>
      </c>
    </row>
    <row r="319" spans="1:6" ht="45" customHeight="1" outlineLevel="4">
      <c r="A319" s="22" t="s">
        <v>261</v>
      </c>
      <c r="B319" s="10" t="s">
        <v>37</v>
      </c>
      <c r="C319" s="10" t="s">
        <v>23</v>
      </c>
      <c r="D319" s="10" t="s">
        <v>367</v>
      </c>
      <c r="E319" s="10" t="s">
        <v>33</v>
      </c>
      <c r="F319" s="14">
        <v>103.71014</v>
      </c>
    </row>
    <row r="320" spans="1:6" ht="92.25" customHeight="1" outlineLevel="4">
      <c r="A320" s="22" t="s">
        <v>266</v>
      </c>
      <c r="B320" s="10" t="s">
        <v>37</v>
      </c>
      <c r="C320" s="10" t="s">
        <v>23</v>
      </c>
      <c r="D320" s="10" t="s">
        <v>368</v>
      </c>
      <c r="E320" s="10" t="s">
        <v>31</v>
      </c>
      <c r="F320" s="14">
        <v>53085.47361</v>
      </c>
    </row>
    <row r="321" spans="1:6" ht="52.5" customHeight="1" outlineLevel="4">
      <c r="A321" s="22" t="s">
        <v>30</v>
      </c>
      <c r="B321" s="10" t="s">
        <v>37</v>
      </c>
      <c r="C321" s="10" t="s">
        <v>23</v>
      </c>
      <c r="D321" s="10" t="s">
        <v>369</v>
      </c>
      <c r="E321" s="10" t="s">
        <v>31</v>
      </c>
      <c r="F321" s="14">
        <v>104669.91886</v>
      </c>
    </row>
    <row r="322" spans="1:6" ht="39.75" customHeight="1" outlineLevel="4">
      <c r="A322" s="22" t="s">
        <v>32</v>
      </c>
      <c r="B322" s="10" t="s">
        <v>37</v>
      </c>
      <c r="C322" s="10" t="s">
        <v>23</v>
      </c>
      <c r="D322" s="10" t="s">
        <v>369</v>
      </c>
      <c r="E322" s="10" t="s">
        <v>33</v>
      </c>
      <c r="F322" s="14">
        <v>403.66668</v>
      </c>
    </row>
    <row r="323" spans="1:6" ht="24" customHeight="1" outlineLevel="3">
      <c r="A323" s="22" t="s">
        <v>370</v>
      </c>
      <c r="B323" s="10" t="s">
        <v>37</v>
      </c>
      <c r="C323" s="10" t="s">
        <v>23</v>
      </c>
      <c r="D323" s="10" t="s">
        <v>371</v>
      </c>
      <c r="E323" s="10"/>
      <c r="F323" s="14">
        <f>SUM(F324,F325)</f>
        <v>28764.453989999998</v>
      </c>
    </row>
    <row r="324" spans="1:6" ht="58.5" customHeight="1" outlineLevel="4">
      <c r="A324" s="22" t="s">
        <v>30</v>
      </c>
      <c r="B324" s="10" t="s">
        <v>37</v>
      </c>
      <c r="C324" s="10" t="s">
        <v>23</v>
      </c>
      <c r="D324" s="10" t="s">
        <v>372</v>
      </c>
      <c r="E324" s="10" t="s">
        <v>31</v>
      </c>
      <c r="F324" s="14">
        <v>28130.0627</v>
      </c>
    </row>
    <row r="325" spans="1:6" ht="62.25" customHeight="1" outlineLevel="4">
      <c r="A325" s="22" t="s">
        <v>373</v>
      </c>
      <c r="B325" s="10" t="s">
        <v>37</v>
      </c>
      <c r="C325" s="10" t="s">
        <v>23</v>
      </c>
      <c r="D325" s="10" t="s">
        <v>374</v>
      </c>
      <c r="E325" s="10" t="s">
        <v>31</v>
      </c>
      <c r="F325" s="14">
        <v>634.39129</v>
      </c>
    </row>
    <row r="326" spans="1:6" ht="21.75" customHeight="1" outlineLevel="3">
      <c r="A326" s="22" t="s">
        <v>375</v>
      </c>
      <c r="B326" s="10" t="s">
        <v>37</v>
      </c>
      <c r="C326" s="10" t="s">
        <v>23</v>
      </c>
      <c r="D326" s="10" t="s">
        <v>376</v>
      </c>
      <c r="E326" s="10"/>
      <c r="F326" s="14">
        <f>SUM(F327,F328,F329)</f>
        <v>80091.96935</v>
      </c>
    </row>
    <row r="327" spans="1:6" ht="92.25" customHeight="1" outlineLevel="4">
      <c r="A327" s="22" t="s">
        <v>266</v>
      </c>
      <c r="B327" s="10" t="s">
        <v>37</v>
      </c>
      <c r="C327" s="10" t="s">
        <v>23</v>
      </c>
      <c r="D327" s="10" t="s">
        <v>377</v>
      </c>
      <c r="E327" s="10" t="s">
        <v>31</v>
      </c>
      <c r="F327" s="14">
        <v>55522.27457</v>
      </c>
    </row>
    <row r="328" spans="1:6" ht="60" customHeight="1" outlineLevel="4">
      <c r="A328" s="22" t="s">
        <v>30</v>
      </c>
      <c r="B328" s="10" t="s">
        <v>37</v>
      </c>
      <c r="C328" s="10" t="s">
        <v>23</v>
      </c>
      <c r="D328" s="10" t="s">
        <v>378</v>
      </c>
      <c r="E328" s="10" t="s">
        <v>31</v>
      </c>
      <c r="F328" s="14">
        <v>20719.27731</v>
      </c>
    </row>
    <row r="329" spans="1:6" ht="58.5" customHeight="1" outlineLevel="4">
      <c r="A329" s="22" t="s">
        <v>245</v>
      </c>
      <c r="B329" s="10" t="s">
        <v>37</v>
      </c>
      <c r="C329" s="10" t="s">
        <v>23</v>
      </c>
      <c r="D329" s="10" t="s">
        <v>378</v>
      </c>
      <c r="E329" s="10" t="s">
        <v>247</v>
      </c>
      <c r="F329" s="14">
        <v>3850.41747</v>
      </c>
    </row>
    <row r="330" spans="1:6" ht="42.75" customHeight="1" outlineLevel="3">
      <c r="A330" s="22" t="s">
        <v>379</v>
      </c>
      <c r="B330" s="10" t="s">
        <v>37</v>
      </c>
      <c r="C330" s="10" t="s">
        <v>23</v>
      </c>
      <c r="D330" s="10" t="s">
        <v>380</v>
      </c>
      <c r="E330" s="10"/>
      <c r="F330" s="14">
        <f>SUM(F331,F332,F333,F334)</f>
        <v>48831.91608</v>
      </c>
    </row>
    <row r="331" spans="1:6" ht="87" customHeight="1" outlineLevel="4">
      <c r="A331" s="22" t="s">
        <v>19</v>
      </c>
      <c r="B331" s="10" t="s">
        <v>37</v>
      </c>
      <c r="C331" s="10" t="s">
        <v>23</v>
      </c>
      <c r="D331" s="10" t="s">
        <v>381</v>
      </c>
      <c r="E331" s="10" t="s">
        <v>21</v>
      </c>
      <c r="F331" s="14">
        <v>14860.49923</v>
      </c>
    </row>
    <row r="332" spans="1:6" ht="55.5" customHeight="1" outlineLevel="4">
      <c r="A332" s="22" t="s">
        <v>30</v>
      </c>
      <c r="B332" s="10" t="s">
        <v>37</v>
      </c>
      <c r="C332" s="10" t="s">
        <v>23</v>
      </c>
      <c r="D332" s="10" t="s">
        <v>381</v>
      </c>
      <c r="E332" s="10" t="s">
        <v>31</v>
      </c>
      <c r="F332" s="14">
        <v>13960.92413</v>
      </c>
    </row>
    <row r="333" spans="1:6" ht="57.75" customHeight="1" outlineLevel="4">
      <c r="A333" s="22" t="s">
        <v>245</v>
      </c>
      <c r="B333" s="10" t="s">
        <v>37</v>
      </c>
      <c r="C333" s="10" t="s">
        <v>23</v>
      </c>
      <c r="D333" s="10" t="s">
        <v>381</v>
      </c>
      <c r="E333" s="10" t="s">
        <v>247</v>
      </c>
      <c r="F333" s="14">
        <v>20000</v>
      </c>
    </row>
    <row r="334" spans="1:6" ht="45" customHeight="1" outlineLevel="4">
      <c r="A334" s="22" t="s">
        <v>32</v>
      </c>
      <c r="B334" s="10" t="s">
        <v>37</v>
      </c>
      <c r="C334" s="10" t="s">
        <v>23</v>
      </c>
      <c r="D334" s="10" t="s">
        <v>381</v>
      </c>
      <c r="E334" s="10" t="s">
        <v>33</v>
      </c>
      <c r="F334" s="14">
        <v>10.49272</v>
      </c>
    </row>
    <row r="335" spans="1:6" ht="43.5" customHeight="1" outlineLevel="3">
      <c r="A335" s="22" t="s">
        <v>382</v>
      </c>
      <c r="B335" s="10" t="s">
        <v>37</v>
      </c>
      <c r="C335" s="10" t="s">
        <v>23</v>
      </c>
      <c r="D335" s="10" t="s">
        <v>383</v>
      </c>
      <c r="E335" s="10"/>
      <c r="F335" s="14">
        <f>SUM(F336)</f>
        <v>12686.25</v>
      </c>
    </row>
    <row r="336" spans="1:6" ht="55.5" customHeight="1" outlineLevel="4">
      <c r="A336" s="22" t="s">
        <v>384</v>
      </c>
      <c r="B336" s="10" t="s">
        <v>37</v>
      </c>
      <c r="C336" s="10" t="s">
        <v>23</v>
      </c>
      <c r="D336" s="10" t="s">
        <v>385</v>
      </c>
      <c r="E336" s="10" t="s">
        <v>31</v>
      </c>
      <c r="F336" s="14">
        <v>12686.25</v>
      </c>
    </row>
    <row r="337" spans="1:6" ht="43.5" customHeight="1" outlineLevel="2">
      <c r="A337" s="15" t="s">
        <v>284</v>
      </c>
      <c r="B337" s="11" t="s">
        <v>37</v>
      </c>
      <c r="C337" s="11" t="s">
        <v>23</v>
      </c>
      <c r="D337" s="11" t="s">
        <v>190</v>
      </c>
      <c r="E337" s="11"/>
      <c r="F337" s="19">
        <f>SUM(F338,F340)</f>
        <v>66253.7427</v>
      </c>
    </row>
    <row r="338" spans="1:6" ht="42.75" customHeight="1" outlineLevel="3">
      <c r="A338" s="22" t="s">
        <v>386</v>
      </c>
      <c r="B338" s="10" t="s">
        <v>37</v>
      </c>
      <c r="C338" s="10" t="s">
        <v>23</v>
      </c>
      <c r="D338" s="10" t="s">
        <v>387</v>
      </c>
      <c r="E338" s="10"/>
      <c r="F338" s="14">
        <f>SUM(F339)</f>
        <v>1852.887</v>
      </c>
    </row>
    <row r="339" spans="1:6" ht="57" customHeight="1" outlineLevel="4">
      <c r="A339" s="22" t="s">
        <v>30</v>
      </c>
      <c r="B339" s="10" t="s">
        <v>37</v>
      </c>
      <c r="C339" s="10" t="s">
        <v>23</v>
      </c>
      <c r="D339" s="10" t="s">
        <v>388</v>
      </c>
      <c r="E339" s="10" t="s">
        <v>31</v>
      </c>
      <c r="F339" s="14">
        <v>1852.887</v>
      </c>
    </row>
    <row r="340" spans="1:6" ht="41.25" customHeight="1" outlineLevel="3">
      <c r="A340" s="22" t="s">
        <v>288</v>
      </c>
      <c r="B340" s="10" t="s">
        <v>37</v>
      </c>
      <c r="C340" s="10" t="s">
        <v>23</v>
      </c>
      <c r="D340" s="10" t="s">
        <v>289</v>
      </c>
      <c r="E340" s="10"/>
      <c r="F340" s="14">
        <f>SUM(F341,F342)</f>
        <v>64400.8557</v>
      </c>
    </row>
    <row r="341" spans="1:6" ht="57.75" customHeight="1" outlineLevel="4">
      <c r="A341" s="22" t="s">
        <v>389</v>
      </c>
      <c r="B341" s="10" t="s">
        <v>37</v>
      </c>
      <c r="C341" s="10" t="s">
        <v>23</v>
      </c>
      <c r="D341" s="10" t="s">
        <v>390</v>
      </c>
      <c r="E341" s="10" t="s">
        <v>31</v>
      </c>
      <c r="F341" s="14">
        <v>61154.39099</v>
      </c>
    </row>
    <row r="342" spans="1:6" ht="57" customHeight="1" outlineLevel="4">
      <c r="A342" s="22" t="s">
        <v>392</v>
      </c>
      <c r="B342" s="10" t="s">
        <v>37</v>
      </c>
      <c r="C342" s="10" t="s">
        <v>23</v>
      </c>
      <c r="D342" s="10" t="s">
        <v>391</v>
      </c>
      <c r="E342" s="10" t="s">
        <v>247</v>
      </c>
      <c r="F342" s="14">
        <v>3246.46471</v>
      </c>
    </row>
    <row r="343" spans="1:6" ht="21.75" customHeight="1" outlineLevel="1">
      <c r="A343" s="22" t="s">
        <v>393</v>
      </c>
      <c r="B343" s="10" t="s">
        <v>37</v>
      </c>
      <c r="C343" s="10" t="s">
        <v>37</v>
      </c>
      <c r="D343" s="10"/>
      <c r="E343" s="10"/>
      <c r="F343" s="14">
        <f>SUM(F344)</f>
        <v>144990.18537</v>
      </c>
    </row>
    <row r="344" spans="1:6" ht="43.5" customHeight="1" outlineLevel="2">
      <c r="A344" s="15" t="s">
        <v>89</v>
      </c>
      <c r="B344" s="11" t="s">
        <v>37</v>
      </c>
      <c r="C344" s="11" t="s">
        <v>37</v>
      </c>
      <c r="D344" s="11" t="s">
        <v>90</v>
      </c>
      <c r="E344" s="11"/>
      <c r="F344" s="19">
        <f>SUM(F345,F349)</f>
        <v>144990.18537</v>
      </c>
    </row>
    <row r="345" spans="1:6" ht="41.25" customHeight="1" outlineLevel="3">
      <c r="A345" s="22" t="s">
        <v>394</v>
      </c>
      <c r="B345" s="10" t="s">
        <v>37</v>
      </c>
      <c r="C345" s="10" t="s">
        <v>37</v>
      </c>
      <c r="D345" s="10" t="s">
        <v>395</v>
      </c>
      <c r="E345" s="10"/>
      <c r="F345" s="14">
        <f>SUM(F346,F347,F348)</f>
        <v>79555.02817</v>
      </c>
    </row>
    <row r="346" spans="1:6" ht="93" customHeight="1" outlineLevel="4">
      <c r="A346" s="22" t="s">
        <v>19</v>
      </c>
      <c r="B346" s="10" t="s">
        <v>37</v>
      </c>
      <c r="C346" s="10" t="s">
        <v>37</v>
      </c>
      <c r="D346" s="10" t="s">
        <v>396</v>
      </c>
      <c r="E346" s="10" t="s">
        <v>21</v>
      </c>
      <c r="F346" s="14">
        <v>68636.99271</v>
      </c>
    </row>
    <row r="347" spans="1:6" ht="58.5" customHeight="1" outlineLevel="4">
      <c r="A347" s="22" t="s">
        <v>30</v>
      </c>
      <c r="B347" s="10" t="s">
        <v>37</v>
      </c>
      <c r="C347" s="10" t="s">
        <v>37</v>
      </c>
      <c r="D347" s="10" t="s">
        <v>396</v>
      </c>
      <c r="E347" s="10" t="s">
        <v>31</v>
      </c>
      <c r="F347" s="14">
        <v>10723.10299</v>
      </c>
    </row>
    <row r="348" spans="1:6" ht="39.75" customHeight="1" outlineLevel="4">
      <c r="A348" s="22" t="s">
        <v>32</v>
      </c>
      <c r="B348" s="10" t="s">
        <v>37</v>
      </c>
      <c r="C348" s="10" t="s">
        <v>37</v>
      </c>
      <c r="D348" s="10" t="s">
        <v>396</v>
      </c>
      <c r="E348" s="10" t="s">
        <v>33</v>
      </c>
      <c r="F348" s="14">
        <v>194.93247</v>
      </c>
    </row>
    <row r="349" spans="1:6" ht="49.5" customHeight="1" outlineLevel="3">
      <c r="A349" s="22" t="s">
        <v>91</v>
      </c>
      <c r="B349" s="10" t="s">
        <v>37</v>
      </c>
      <c r="C349" s="10" t="s">
        <v>37</v>
      </c>
      <c r="D349" s="10" t="s">
        <v>92</v>
      </c>
      <c r="E349" s="10"/>
      <c r="F349" s="14">
        <f>SUM(F350,F351,F352,F353,F354)</f>
        <v>65435.157199999994</v>
      </c>
    </row>
    <row r="350" spans="1:6" ht="204" customHeight="1" outlineLevel="4">
      <c r="A350" s="22" t="s">
        <v>50</v>
      </c>
      <c r="B350" s="10" t="s">
        <v>37</v>
      </c>
      <c r="C350" s="10" t="s">
        <v>37</v>
      </c>
      <c r="D350" s="10" t="s">
        <v>397</v>
      </c>
      <c r="E350" s="10" t="s">
        <v>21</v>
      </c>
      <c r="F350" s="14">
        <v>1236.1</v>
      </c>
    </row>
    <row r="351" spans="1:6" ht="192.75" customHeight="1" outlineLevel="4">
      <c r="A351" s="22" t="s">
        <v>398</v>
      </c>
      <c r="B351" s="10" t="s">
        <v>37</v>
      </c>
      <c r="C351" s="10" t="s">
        <v>37</v>
      </c>
      <c r="D351" s="10" t="s">
        <v>399</v>
      </c>
      <c r="E351" s="10" t="s">
        <v>21</v>
      </c>
      <c r="F351" s="14">
        <v>609.6</v>
      </c>
    </row>
    <row r="352" spans="1:6" ht="90" customHeight="1" outlineLevel="4">
      <c r="A352" s="22" t="s">
        <v>19</v>
      </c>
      <c r="B352" s="10" t="s">
        <v>37</v>
      </c>
      <c r="C352" s="10" t="s">
        <v>37</v>
      </c>
      <c r="D352" s="10" t="s">
        <v>400</v>
      </c>
      <c r="E352" s="10" t="s">
        <v>21</v>
      </c>
      <c r="F352" s="14">
        <v>63455.51174</v>
      </c>
    </row>
    <row r="353" spans="1:6" ht="59.25" customHeight="1" outlineLevel="4">
      <c r="A353" s="22" t="s">
        <v>30</v>
      </c>
      <c r="B353" s="10" t="s">
        <v>37</v>
      </c>
      <c r="C353" s="10" t="s">
        <v>37</v>
      </c>
      <c r="D353" s="10" t="s">
        <v>400</v>
      </c>
      <c r="E353" s="10" t="s">
        <v>31</v>
      </c>
      <c r="F353" s="14">
        <v>28.97369</v>
      </c>
    </row>
    <row r="354" spans="1:6" ht="45.75" customHeight="1" outlineLevel="4">
      <c r="A354" s="22" t="s">
        <v>32</v>
      </c>
      <c r="B354" s="10" t="s">
        <v>37</v>
      </c>
      <c r="C354" s="10" t="s">
        <v>37</v>
      </c>
      <c r="D354" s="10" t="s">
        <v>400</v>
      </c>
      <c r="E354" s="10" t="s">
        <v>33</v>
      </c>
      <c r="F354" s="14">
        <v>104.97177</v>
      </c>
    </row>
    <row r="355" spans="1:6" ht="15.75">
      <c r="A355" s="22" t="s">
        <v>401</v>
      </c>
      <c r="B355" s="10" t="s">
        <v>88</v>
      </c>
      <c r="C355" s="10"/>
      <c r="D355" s="10"/>
      <c r="E355" s="10"/>
      <c r="F355" s="14">
        <f>SUM(F356,F362)</f>
        <v>5043.61633</v>
      </c>
    </row>
    <row r="356" spans="1:6" ht="40.5" customHeight="1" outlineLevel="1">
      <c r="A356" s="22" t="s">
        <v>402</v>
      </c>
      <c r="B356" s="10" t="s">
        <v>88</v>
      </c>
      <c r="C356" s="10" t="s">
        <v>35</v>
      </c>
      <c r="D356" s="10"/>
      <c r="E356" s="10"/>
      <c r="F356" s="14">
        <f>SUM(F357)</f>
        <v>1198</v>
      </c>
    </row>
    <row r="357" spans="1:6" ht="39" customHeight="1" outlineLevel="2">
      <c r="A357" s="15" t="s">
        <v>89</v>
      </c>
      <c r="B357" s="11" t="s">
        <v>88</v>
      </c>
      <c r="C357" s="11" t="s">
        <v>35</v>
      </c>
      <c r="D357" s="11" t="s">
        <v>90</v>
      </c>
      <c r="E357" s="11"/>
      <c r="F357" s="19">
        <f>SUM(F358,F360)</f>
        <v>1198</v>
      </c>
    </row>
    <row r="358" spans="1:6" ht="31.5" customHeight="1" outlineLevel="3">
      <c r="A358" s="22" t="s">
        <v>365</v>
      </c>
      <c r="B358" s="10" t="s">
        <v>88</v>
      </c>
      <c r="C358" s="10" t="s">
        <v>35</v>
      </c>
      <c r="D358" s="10" t="s">
        <v>366</v>
      </c>
      <c r="E358" s="10"/>
      <c r="F358" s="14">
        <f>SUM(F359)</f>
        <v>600</v>
      </c>
    </row>
    <row r="359" spans="1:6" ht="57.75" customHeight="1" outlineLevel="4">
      <c r="A359" s="22" t="s">
        <v>30</v>
      </c>
      <c r="B359" s="10" t="s">
        <v>88</v>
      </c>
      <c r="C359" s="10" t="s">
        <v>35</v>
      </c>
      <c r="D359" s="10" t="s">
        <v>369</v>
      </c>
      <c r="E359" s="10" t="s">
        <v>31</v>
      </c>
      <c r="F359" s="14">
        <v>600</v>
      </c>
    </row>
    <row r="360" spans="1:6" ht="40.5" customHeight="1" outlineLevel="3">
      <c r="A360" s="22" t="s">
        <v>403</v>
      </c>
      <c r="B360" s="10" t="s">
        <v>88</v>
      </c>
      <c r="C360" s="10" t="s">
        <v>35</v>
      </c>
      <c r="D360" s="10" t="s">
        <v>404</v>
      </c>
      <c r="E360" s="10"/>
      <c r="F360" s="14">
        <f>SUM(F361)</f>
        <v>598</v>
      </c>
    </row>
    <row r="361" spans="1:6" ht="55.5" customHeight="1" outlineLevel="4">
      <c r="A361" s="22" t="s">
        <v>30</v>
      </c>
      <c r="B361" s="10" t="s">
        <v>88</v>
      </c>
      <c r="C361" s="10" t="s">
        <v>35</v>
      </c>
      <c r="D361" s="10" t="s">
        <v>405</v>
      </c>
      <c r="E361" s="10" t="s">
        <v>31</v>
      </c>
      <c r="F361" s="14">
        <v>598</v>
      </c>
    </row>
    <row r="362" spans="1:6" ht="24" customHeight="1" outlineLevel="1">
      <c r="A362" s="22" t="s">
        <v>406</v>
      </c>
      <c r="B362" s="10" t="s">
        <v>88</v>
      </c>
      <c r="C362" s="10" t="s">
        <v>37</v>
      </c>
      <c r="D362" s="10"/>
      <c r="E362" s="10"/>
      <c r="F362" s="14">
        <f>SUM(F363)</f>
        <v>3845.61633</v>
      </c>
    </row>
    <row r="363" spans="1:6" ht="42.75" customHeight="1" outlineLevel="2">
      <c r="A363" s="15" t="s">
        <v>89</v>
      </c>
      <c r="B363" s="11" t="s">
        <v>88</v>
      </c>
      <c r="C363" s="11" t="s">
        <v>37</v>
      </c>
      <c r="D363" s="11" t="s">
        <v>90</v>
      </c>
      <c r="E363" s="11"/>
      <c r="F363" s="19">
        <f>SUM(F364,F366)</f>
        <v>3845.61633</v>
      </c>
    </row>
    <row r="364" spans="1:6" ht="38.25" customHeight="1" outlineLevel="3">
      <c r="A364" s="22" t="s">
        <v>403</v>
      </c>
      <c r="B364" s="10" t="s">
        <v>88</v>
      </c>
      <c r="C364" s="10" t="s">
        <v>37</v>
      </c>
      <c r="D364" s="10" t="s">
        <v>404</v>
      </c>
      <c r="E364" s="10"/>
      <c r="F364" s="14">
        <f>SUM(F365)</f>
        <v>2474.51633</v>
      </c>
    </row>
    <row r="365" spans="1:6" ht="57" customHeight="1" outlineLevel="4">
      <c r="A365" s="22" t="s">
        <v>30</v>
      </c>
      <c r="B365" s="10" t="s">
        <v>88</v>
      </c>
      <c r="C365" s="10" t="s">
        <v>37</v>
      </c>
      <c r="D365" s="10" t="s">
        <v>405</v>
      </c>
      <c r="E365" s="10" t="s">
        <v>31</v>
      </c>
      <c r="F365" s="14">
        <v>2474.51633</v>
      </c>
    </row>
    <row r="366" spans="1:6" ht="47.25" customHeight="1" outlineLevel="3">
      <c r="A366" s="22" t="s">
        <v>91</v>
      </c>
      <c r="B366" s="10" t="s">
        <v>88</v>
      </c>
      <c r="C366" s="10" t="s">
        <v>37</v>
      </c>
      <c r="D366" s="10" t="s">
        <v>92</v>
      </c>
      <c r="E366" s="10"/>
      <c r="F366" s="14">
        <f>SUM(F367,F368)</f>
        <v>1371.1</v>
      </c>
    </row>
    <row r="367" spans="1:6" ht="147.75" customHeight="1" outlineLevel="4">
      <c r="A367" s="22" t="s">
        <v>407</v>
      </c>
      <c r="B367" s="10" t="s">
        <v>88</v>
      </c>
      <c r="C367" s="10" t="s">
        <v>37</v>
      </c>
      <c r="D367" s="10" t="s">
        <v>408</v>
      </c>
      <c r="E367" s="10" t="s">
        <v>21</v>
      </c>
      <c r="F367" s="14">
        <v>881.3025</v>
      </c>
    </row>
    <row r="368" spans="1:6" ht="102.75" customHeight="1" outlineLevel="4">
      <c r="A368" s="22" t="s">
        <v>409</v>
      </c>
      <c r="B368" s="10" t="s">
        <v>88</v>
      </c>
      <c r="C368" s="10" t="s">
        <v>37</v>
      </c>
      <c r="D368" s="10" t="s">
        <v>408</v>
      </c>
      <c r="E368" s="10" t="s">
        <v>31</v>
      </c>
      <c r="F368" s="14">
        <v>489.7975</v>
      </c>
    </row>
    <row r="369" spans="1:6" ht="21.75" customHeight="1">
      <c r="A369" s="22" t="s">
        <v>410</v>
      </c>
      <c r="B369" s="10" t="s">
        <v>90</v>
      </c>
      <c r="C369" s="10"/>
      <c r="D369" s="10"/>
      <c r="E369" s="10"/>
      <c r="F369" s="14">
        <f>SUM(F370,F381,F408,F418,F446)</f>
        <v>8152543.069010002</v>
      </c>
    </row>
    <row r="370" spans="1:6" ht="20.25" customHeight="1" outlineLevel="1">
      <c r="A370" s="22" t="s">
        <v>411</v>
      </c>
      <c r="B370" s="10" t="s">
        <v>90</v>
      </c>
      <c r="C370" s="10" t="s">
        <v>12</v>
      </c>
      <c r="D370" s="10"/>
      <c r="E370" s="10"/>
      <c r="F370" s="14">
        <f>SUM(F371)</f>
        <v>2888221.4679500004</v>
      </c>
    </row>
    <row r="371" spans="1:6" ht="22.5" customHeight="1" outlineLevel="2">
      <c r="A371" s="15" t="s">
        <v>412</v>
      </c>
      <c r="B371" s="11" t="s">
        <v>90</v>
      </c>
      <c r="C371" s="11" t="s">
        <v>12</v>
      </c>
      <c r="D371" s="11" t="s">
        <v>12</v>
      </c>
      <c r="E371" s="11"/>
      <c r="F371" s="19">
        <f>SUM(F372,F374)</f>
        <v>2888221.4679500004</v>
      </c>
    </row>
    <row r="372" spans="1:6" ht="42" customHeight="1" outlineLevel="3">
      <c r="A372" s="22" t="s">
        <v>413</v>
      </c>
      <c r="B372" s="10" t="s">
        <v>90</v>
      </c>
      <c r="C372" s="10" t="s">
        <v>12</v>
      </c>
      <c r="D372" s="10" t="s">
        <v>414</v>
      </c>
      <c r="E372" s="10"/>
      <c r="F372" s="14">
        <f>SUM(F373)</f>
        <v>6540.00295</v>
      </c>
    </row>
    <row r="373" spans="1:6" ht="72" customHeight="1" outlineLevel="4">
      <c r="A373" s="22" t="s">
        <v>415</v>
      </c>
      <c r="B373" s="10" t="s">
        <v>90</v>
      </c>
      <c r="C373" s="10" t="s">
        <v>12</v>
      </c>
      <c r="D373" s="10" t="s">
        <v>416</v>
      </c>
      <c r="E373" s="10" t="s">
        <v>147</v>
      </c>
      <c r="F373" s="14">
        <v>6540.00295</v>
      </c>
    </row>
    <row r="374" spans="1:6" ht="26.25" customHeight="1" outlineLevel="3">
      <c r="A374" s="15" t="s">
        <v>417</v>
      </c>
      <c r="B374" s="11" t="s">
        <v>90</v>
      </c>
      <c r="C374" s="11" t="s">
        <v>12</v>
      </c>
      <c r="D374" s="11" t="s">
        <v>418</v>
      </c>
      <c r="E374" s="11"/>
      <c r="F374" s="19">
        <f>SUM(F375)</f>
        <v>2881681.4650000003</v>
      </c>
    </row>
    <row r="375" spans="1:6" ht="39.75" customHeight="1" outlineLevel="4">
      <c r="A375" s="22" t="s">
        <v>419</v>
      </c>
      <c r="B375" s="10" t="s">
        <v>90</v>
      </c>
      <c r="C375" s="10" t="s">
        <v>12</v>
      </c>
      <c r="D375" s="10" t="s">
        <v>420</v>
      </c>
      <c r="E375" s="10"/>
      <c r="F375" s="14">
        <f>SUM(F376,F377,F378,F379,F380)</f>
        <v>2881681.4650000003</v>
      </c>
    </row>
    <row r="376" spans="1:6" ht="105.75" customHeight="1" outlineLevel="5">
      <c r="A376" s="22" t="s">
        <v>421</v>
      </c>
      <c r="B376" s="10" t="s">
        <v>90</v>
      </c>
      <c r="C376" s="10" t="s">
        <v>12</v>
      </c>
      <c r="D376" s="10" t="s">
        <v>422</v>
      </c>
      <c r="E376" s="10" t="s">
        <v>147</v>
      </c>
      <c r="F376" s="14">
        <v>202848.6</v>
      </c>
    </row>
    <row r="377" spans="1:6" ht="118.5" customHeight="1" outlineLevel="5">
      <c r="A377" s="22" t="s">
        <v>423</v>
      </c>
      <c r="B377" s="10" t="s">
        <v>90</v>
      </c>
      <c r="C377" s="10" t="s">
        <v>12</v>
      </c>
      <c r="D377" s="10" t="s">
        <v>424</v>
      </c>
      <c r="E377" s="10" t="s">
        <v>147</v>
      </c>
      <c r="F377" s="14">
        <v>2114875.5</v>
      </c>
    </row>
    <row r="378" spans="1:6" ht="104.25" customHeight="1" outlineLevel="5">
      <c r="A378" s="22" t="s">
        <v>425</v>
      </c>
      <c r="B378" s="10" t="s">
        <v>90</v>
      </c>
      <c r="C378" s="10" t="s">
        <v>12</v>
      </c>
      <c r="D378" s="10" t="s">
        <v>426</v>
      </c>
      <c r="E378" s="10" t="s">
        <v>147</v>
      </c>
      <c r="F378" s="14">
        <v>17995.7</v>
      </c>
    </row>
    <row r="379" spans="1:6" ht="54" customHeight="1" outlineLevel="5">
      <c r="A379" s="22" t="s">
        <v>218</v>
      </c>
      <c r="B379" s="10" t="s">
        <v>90</v>
      </c>
      <c r="C379" s="10" t="s">
        <v>12</v>
      </c>
      <c r="D379" s="10" t="s">
        <v>427</v>
      </c>
      <c r="E379" s="10" t="s">
        <v>147</v>
      </c>
      <c r="F379" s="14">
        <v>540461.665</v>
      </c>
    </row>
    <row r="380" spans="1:6" ht="106.5" customHeight="1" outlineLevel="5">
      <c r="A380" s="22" t="s">
        <v>428</v>
      </c>
      <c r="B380" s="10" t="s">
        <v>90</v>
      </c>
      <c r="C380" s="10" t="s">
        <v>12</v>
      </c>
      <c r="D380" s="10" t="s">
        <v>429</v>
      </c>
      <c r="E380" s="10" t="s">
        <v>147</v>
      </c>
      <c r="F380" s="14">
        <v>5500</v>
      </c>
    </row>
    <row r="381" spans="1:6" ht="24" customHeight="1" outlineLevel="1">
      <c r="A381" s="22" t="s">
        <v>430</v>
      </c>
      <c r="B381" s="10" t="s">
        <v>90</v>
      </c>
      <c r="C381" s="10" t="s">
        <v>14</v>
      </c>
      <c r="D381" s="10"/>
      <c r="E381" s="10"/>
      <c r="F381" s="14">
        <f>SUM(F382)</f>
        <v>4615290.917630001</v>
      </c>
    </row>
    <row r="382" spans="1:6" ht="27.75" customHeight="1" outlineLevel="2">
      <c r="A382" s="15" t="s">
        <v>412</v>
      </c>
      <c r="B382" s="11" t="s">
        <v>90</v>
      </c>
      <c r="C382" s="11" t="s">
        <v>14</v>
      </c>
      <c r="D382" s="11" t="s">
        <v>12</v>
      </c>
      <c r="E382" s="11"/>
      <c r="F382" s="19">
        <f>SUM(F383,F386,F400)</f>
        <v>4615290.917630001</v>
      </c>
    </row>
    <row r="383" spans="1:6" ht="42.75" customHeight="1" outlineLevel="3">
      <c r="A383" s="22" t="s">
        <v>413</v>
      </c>
      <c r="B383" s="10" t="s">
        <v>90</v>
      </c>
      <c r="C383" s="10" t="s">
        <v>14</v>
      </c>
      <c r="D383" s="10" t="s">
        <v>414</v>
      </c>
      <c r="E383" s="10"/>
      <c r="F383" s="14">
        <f>SUM(F384,F385)</f>
        <v>30876.52661</v>
      </c>
    </row>
    <row r="384" spans="1:6" ht="70.5" customHeight="1" outlineLevel="4">
      <c r="A384" s="22" t="s">
        <v>431</v>
      </c>
      <c r="B384" s="10" t="s">
        <v>90</v>
      </c>
      <c r="C384" s="10" t="s">
        <v>14</v>
      </c>
      <c r="D384" s="10" t="s">
        <v>432</v>
      </c>
      <c r="E384" s="10" t="s">
        <v>147</v>
      </c>
      <c r="F384" s="14">
        <v>16751.7</v>
      </c>
    </row>
    <row r="385" spans="1:6" ht="74.25" customHeight="1" outlineLevel="4">
      <c r="A385" s="22" t="s">
        <v>415</v>
      </c>
      <c r="B385" s="10" t="s">
        <v>90</v>
      </c>
      <c r="C385" s="10" t="s">
        <v>14</v>
      </c>
      <c r="D385" s="10" t="s">
        <v>416</v>
      </c>
      <c r="E385" s="10" t="s">
        <v>147</v>
      </c>
      <c r="F385" s="14">
        <v>14124.82661</v>
      </c>
    </row>
    <row r="386" spans="1:6" ht="30" customHeight="1" outlineLevel="3">
      <c r="A386" s="15" t="s">
        <v>433</v>
      </c>
      <c r="B386" s="11" t="s">
        <v>90</v>
      </c>
      <c r="C386" s="11" t="s">
        <v>14</v>
      </c>
      <c r="D386" s="11" t="s">
        <v>434</v>
      </c>
      <c r="E386" s="11"/>
      <c r="F386" s="19">
        <f>SUM(F387,F398)</f>
        <v>2866862.858850001</v>
      </c>
    </row>
    <row r="387" spans="1:6" ht="43.5" customHeight="1" outlineLevel="4">
      <c r="A387" s="22" t="s">
        <v>435</v>
      </c>
      <c r="B387" s="10" t="s">
        <v>90</v>
      </c>
      <c r="C387" s="10" t="s">
        <v>14</v>
      </c>
      <c r="D387" s="10" t="s">
        <v>436</v>
      </c>
      <c r="E387" s="10"/>
      <c r="F387" s="14">
        <f>SUM(F388,F389,F390,F391,F392,F393,F394,F395,F396,F397)</f>
        <v>2861144.4395500007</v>
      </c>
    </row>
    <row r="388" spans="1:6" ht="59.25" customHeight="1" outlineLevel="5">
      <c r="A388" s="22" t="s">
        <v>437</v>
      </c>
      <c r="B388" s="10" t="s">
        <v>90</v>
      </c>
      <c r="C388" s="10" t="s">
        <v>14</v>
      </c>
      <c r="D388" s="10" t="s">
        <v>438</v>
      </c>
      <c r="E388" s="10" t="s">
        <v>147</v>
      </c>
      <c r="F388" s="14">
        <v>956</v>
      </c>
    </row>
    <row r="389" spans="1:6" ht="176.25" customHeight="1" outlineLevel="5">
      <c r="A389" s="22" t="s">
        <v>439</v>
      </c>
      <c r="B389" s="10" t="s">
        <v>90</v>
      </c>
      <c r="C389" s="10" t="s">
        <v>14</v>
      </c>
      <c r="D389" s="10" t="s">
        <v>440</v>
      </c>
      <c r="E389" s="10" t="s">
        <v>147</v>
      </c>
      <c r="F389" s="14">
        <v>138081</v>
      </c>
    </row>
    <row r="390" spans="1:6" ht="111" customHeight="1" outlineLevel="5">
      <c r="A390" s="22" t="s">
        <v>421</v>
      </c>
      <c r="B390" s="10" t="s">
        <v>90</v>
      </c>
      <c r="C390" s="10" t="s">
        <v>14</v>
      </c>
      <c r="D390" s="10" t="s">
        <v>441</v>
      </c>
      <c r="E390" s="10" t="s">
        <v>147</v>
      </c>
      <c r="F390" s="14">
        <v>4414.6</v>
      </c>
    </row>
    <row r="391" spans="1:6" ht="120.75" customHeight="1" outlineLevel="5">
      <c r="A391" s="22" t="s">
        <v>423</v>
      </c>
      <c r="B391" s="10" t="s">
        <v>90</v>
      </c>
      <c r="C391" s="10" t="s">
        <v>14</v>
      </c>
      <c r="D391" s="10" t="s">
        <v>442</v>
      </c>
      <c r="E391" s="10" t="s">
        <v>147</v>
      </c>
      <c r="F391" s="14">
        <v>1900557.8631</v>
      </c>
    </row>
    <row r="392" spans="1:6" ht="109.5" customHeight="1" outlineLevel="5">
      <c r="A392" s="22" t="s">
        <v>425</v>
      </c>
      <c r="B392" s="10" t="s">
        <v>90</v>
      </c>
      <c r="C392" s="10" t="s">
        <v>14</v>
      </c>
      <c r="D392" s="10" t="s">
        <v>443</v>
      </c>
      <c r="E392" s="10" t="s">
        <v>147</v>
      </c>
      <c r="F392" s="14">
        <v>59945.3</v>
      </c>
    </row>
    <row r="393" spans="1:6" ht="63" customHeight="1" outlineLevel="5">
      <c r="A393" s="22" t="s">
        <v>218</v>
      </c>
      <c r="B393" s="10" t="s">
        <v>90</v>
      </c>
      <c r="C393" s="10" t="s">
        <v>14</v>
      </c>
      <c r="D393" s="10" t="s">
        <v>444</v>
      </c>
      <c r="E393" s="10" t="s">
        <v>147</v>
      </c>
      <c r="F393" s="14">
        <v>469496.6</v>
      </c>
    </row>
    <row r="394" spans="1:6" ht="85.5" customHeight="1" outlineLevel="5">
      <c r="A394" s="22" t="s">
        <v>445</v>
      </c>
      <c r="B394" s="10" t="s">
        <v>90</v>
      </c>
      <c r="C394" s="10" t="s">
        <v>14</v>
      </c>
      <c r="D394" s="10" t="s">
        <v>446</v>
      </c>
      <c r="E394" s="10" t="s">
        <v>147</v>
      </c>
      <c r="F394" s="14">
        <v>230406.531</v>
      </c>
    </row>
    <row r="395" spans="1:6" ht="63.75" customHeight="1" outlineLevel="5">
      <c r="A395" s="22" t="s">
        <v>447</v>
      </c>
      <c r="B395" s="10" t="s">
        <v>90</v>
      </c>
      <c r="C395" s="10" t="s">
        <v>14</v>
      </c>
      <c r="D395" s="10" t="s">
        <v>448</v>
      </c>
      <c r="E395" s="10" t="s">
        <v>147</v>
      </c>
      <c r="F395" s="14">
        <v>31009.8672</v>
      </c>
    </row>
    <row r="396" spans="1:6" ht="79.5" customHeight="1" outlineLevel="5">
      <c r="A396" s="22" t="s">
        <v>449</v>
      </c>
      <c r="B396" s="10" t="s">
        <v>90</v>
      </c>
      <c r="C396" s="10" t="s">
        <v>14</v>
      </c>
      <c r="D396" s="10" t="s">
        <v>450</v>
      </c>
      <c r="E396" s="10" t="s">
        <v>147</v>
      </c>
      <c r="F396" s="14">
        <v>12346.97825</v>
      </c>
    </row>
    <row r="397" spans="1:6" ht="102.75" customHeight="1" outlineLevel="5">
      <c r="A397" s="22" t="s">
        <v>428</v>
      </c>
      <c r="B397" s="10" t="s">
        <v>90</v>
      </c>
      <c r="C397" s="10" t="s">
        <v>14</v>
      </c>
      <c r="D397" s="10" t="s">
        <v>451</v>
      </c>
      <c r="E397" s="10" t="s">
        <v>147</v>
      </c>
      <c r="F397" s="14">
        <v>13929.7</v>
      </c>
    </row>
    <row r="398" spans="1:6" ht="46.5" customHeight="1" outlineLevel="5">
      <c r="A398" s="15" t="s">
        <v>505</v>
      </c>
      <c r="B398" s="12" t="s">
        <v>90</v>
      </c>
      <c r="C398" s="12" t="s">
        <v>14</v>
      </c>
      <c r="D398" s="12" t="s">
        <v>777</v>
      </c>
      <c r="E398" s="12"/>
      <c r="F398" s="20">
        <f>SUM(F399)</f>
        <v>5718.4193</v>
      </c>
    </row>
    <row r="399" spans="1:6" ht="108.75" customHeight="1" outlineLevel="5">
      <c r="A399" s="15" t="s">
        <v>775</v>
      </c>
      <c r="B399" s="12" t="s">
        <v>90</v>
      </c>
      <c r="C399" s="12" t="s">
        <v>14</v>
      </c>
      <c r="D399" s="12" t="s">
        <v>776</v>
      </c>
      <c r="E399" s="12" t="s">
        <v>147</v>
      </c>
      <c r="F399" s="20">
        <v>5718.4193</v>
      </c>
    </row>
    <row r="400" spans="1:6" ht="61.5" customHeight="1" outlineLevel="3">
      <c r="A400" s="15" t="s">
        <v>453</v>
      </c>
      <c r="B400" s="11" t="s">
        <v>90</v>
      </c>
      <c r="C400" s="11" t="s">
        <v>14</v>
      </c>
      <c r="D400" s="11" t="s">
        <v>454</v>
      </c>
      <c r="E400" s="11"/>
      <c r="F400" s="19">
        <f>SUM(F401,F405)</f>
        <v>1717551.53217</v>
      </c>
    </row>
    <row r="401" spans="1:6" ht="75" customHeight="1" outlineLevel="4">
      <c r="A401" s="22" t="s">
        <v>455</v>
      </c>
      <c r="B401" s="10" t="s">
        <v>90</v>
      </c>
      <c r="C401" s="10" t="s">
        <v>14</v>
      </c>
      <c r="D401" s="10" t="s">
        <v>456</v>
      </c>
      <c r="E401" s="10"/>
      <c r="F401" s="14">
        <f>SUM(F402,F403,F404)</f>
        <v>1142632.59217</v>
      </c>
    </row>
    <row r="402" spans="1:6" ht="60" customHeight="1" outlineLevel="5">
      <c r="A402" s="22" t="s">
        <v>245</v>
      </c>
      <c r="B402" s="10" t="s">
        <v>90</v>
      </c>
      <c r="C402" s="10" t="s">
        <v>14</v>
      </c>
      <c r="D402" s="10" t="s">
        <v>457</v>
      </c>
      <c r="E402" s="10" t="s">
        <v>247</v>
      </c>
      <c r="F402" s="14">
        <v>37759.0428</v>
      </c>
    </row>
    <row r="403" spans="1:6" ht="91.5" customHeight="1" outlineLevel="5">
      <c r="A403" s="22" t="s">
        <v>458</v>
      </c>
      <c r="B403" s="10" t="s">
        <v>90</v>
      </c>
      <c r="C403" s="10" t="s">
        <v>14</v>
      </c>
      <c r="D403" s="10" t="s">
        <v>459</v>
      </c>
      <c r="E403" s="10" t="s">
        <v>247</v>
      </c>
      <c r="F403" s="14">
        <v>699815.34246</v>
      </c>
    </row>
    <row r="404" spans="1:6" ht="74.25" customHeight="1" outlineLevel="5">
      <c r="A404" s="22" t="s">
        <v>460</v>
      </c>
      <c r="B404" s="10" t="s">
        <v>90</v>
      </c>
      <c r="C404" s="10" t="s">
        <v>14</v>
      </c>
      <c r="D404" s="10" t="s">
        <v>461</v>
      </c>
      <c r="E404" s="10" t="s">
        <v>247</v>
      </c>
      <c r="F404" s="14">
        <v>405058.20691</v>
      </c>
    </row>
    <row r="405" spans="1:6" ht="31.5" outlineLevel="4">
      <c r="A405" s="22" t="s">
        <v>452</v>
      </c>
      <c r="B405" s="10" t="s">
        <v>90</v>
      </c>
      <c r="C405" s="10" t="s">
        <v>14</v>
      </c>
      <c r="D405" s="10" t="s">
        <v>462</v>
      </c>
      <c r="E405" s="10"/>
      <c r="F405" s="14">
        <f>SUM(F406,F407)</f>
        <v>574918.94</v>
      </c>
    </row>
    <row r="406" spans="1:6" ht="63" customHeight="1" outlineLevel="5">
      <c r="A406" s="22" t="s">
        <v>463</v>
      </c>
      <c r="B406" s="10" t="s">
        <v>90</v>
      </c>
      <c r="C406" s="10" t="s">
        <v>14</v>
      </c>
      <c r="D406" s="10" t="s">
        <v>464</v>
      </c>
      <c r="E406" s="10" t="s">
        <v>247</v>
      </c>
      <c r="F406" s="14">
        <v>337681.29</v>
      </c>
    </row>
    <row r="407" spans="1:6" ht="73.5" customHeight="1" outlineLevel="5">
      <c r="A407" s="22" t="s">
        <v>465</v>
      </c>
      <c r="B407" s="10" t="s">
        <v>90</v>
      </c>
      <c r="C407" s="10" t="s">
        <v>14</v>
      </c>
      <c r="D407" s="10" t="s">
        <v>466</v>
      </c>
      <c r="E407" s="10" t="s">
        <v>247</v>
      </c>
      <c r="F407" s="14">
        <v>237237.65</v>
      </c>
    </row>
    <row r="408" spans="1:6" ht="21.75" customHeight="1" outlineLevel="1">
      <c r="A408" s="22" t="s">
        <v>467</v>
      </c>
      <c r="B408" s="10" t="s">
        <v>90</v>
      </c>
      <c r="C408" s="10" t="s">
        <v>23</v>
      </c>
      <c r="D408" s="10"/>
      <c r="E408" s="10"/>
      <c r="F408" s="14">
        <f>SUM(F409)</f>
        <v>497616.07608</v>
      </c>
    </row>
    <row r="409" spans="1:6" ht="26.25" customHeight="1" outlineLevel="2">
      <c r="A409" s="15" t="s">
        <v>412</v>
      </c>
      <c r="B409" s="11" t="s">
        <v>90</v>
      </c>
      <c r="C409" s="11" t="s">
        <v>23</v>
      </c>
      <c r="D409" s="11" t="s">
        <v>12</v>
      </c>
      <c r="E409" s="11"/>
      <c r="F409" s="19">
        <f>SUM(F410)</f>
        <v>497616.07608</v>
      </c>
    </row>
    <row r="410" spans="1:6" ht="45" customHeight="1" outlineLevel="3">
      <c r="A410" s="15" t="s">
        <v>468</v>
      </c>
      <c r="B410" s="11" t="s">
        <v>90</v>
      </c>
      <c r="C410" s="11" t="s">
        <v>23</v>
      </c>
      <c r="D410" s="11" t="s">
        <v>469</v>
      </c>
      <c r="E410" s="11"/>
      <c r="F410" s="19">
        <f>SUM(F411,F416)</f>
        <v>497616.07608</v>
      </c>
    </row>
    <row r="411" spans="1:6" ht="45" customHeight="1" outlineLevel="4">
      <c r="A411" s="22" t="s">
        <v>470</v>
      </c>
      <c r="B411" s="10" t="s">
        <v>90</v>
      </c>
      <c r="C411" s="10" t="s">
        <v>23</v>
      </c>
      <c r="D411" s="10" t="s">
        <v>471</v>
      </c>
      <c r="E411" s="10"/>
      <c r="F411" s="14">
        <f>SUM(F412,F413,F414,F415)</f>
        <v>496076.89616</v>
      </c>
    </row>
    <row r="412" spans="1:6" ht="60.75" customHeight="1" outlineLevel="5">
      <c r="A412" s="22" t="s">
        <v>437</v>
      </c>
      <c r="B412" s="10" t="s">
        <v>90</v>
      </c>
      <c r="C412" s="10" t="s">
        <v>23</v>
      </c>
      <c r="D412" s="10" t="s">
        <v>472</v>
      </c>
      <c r="E412" s="10" t="s">
        <v>147</v>
      </c>
      <c r="F412" s="14">
        <v>1500</v>
      </c>
    </row>
    <row r="413" spans="1:6" ht="102.75" customHeight="1" outlineLevel="5">
      <c r="A413" s="22" t="s">
        <v>421</v>
      </c>
      <c r="B413" s="10" t="s">
        <v>90</v>
      </c>
      <c r="C413" s="10" t="s">
        <v>23</v>
      </c>
      <c r="D413" s="10" t="s">
        <v>473</v>
      </c>
      <c r="E413" s="10" t="s">
        <v>147</v>
      </c>
      <c r="F413" s="14">
        <v>233639.1</v>
      </c>
    </row>
    <row r="414" spans="1:6" ht="55.5" customHeight="1" outlineLevel="5">
      <c r="A414" s="22" t="s">
        <v>218</v>
      </c>
      <c r="B414" s="10" t="s">
        <v>90</v>
      </c>
      <c r="C414" s="10" t="s">
        <v>23</v>
      </c>
      <c r="D414" s="10" t="s">
        <v>474</v>
      </c>
      <c r="E414" s="10" t="s">
        <v>147</v>
      </c>
      <c r="F414" s="14">
        <v>250025.79616</v>
      </c>
    </row>
    <row r="415" spans="1:6" ht="75.75" customHeight="1" outlineLevel="5">
      <c r="A415" s="22" t="s">
        <v>475</v>
      </c>
      <c r="B415" s="10" t="s">
        <v>90</v>
      </c>
      <c r="C415" s="10" t="s">
        <v>23</v>
      </c>
      <c r="D415" s="10" t="s">
        <v>476</v>
      </c>
      <c r="E415" s="10" t="s">
        <v>147</v>
      </c>
      <c r="F415" s="14">
        <v>10912</v>
      </c>
    </row>
    <row r="416" spans="1:6" ht="37.5" customHeight="1" outlineLevel="4">
      <c r="A416" s="22" t="s">
        <v>478</v>
      </c>
      <c r="B416" s="10" t="s">
        <v>90</v>
      </c>
      <c r="C416" s="10" t="s">
        <v>23</v>
      </c>
      <c r="D416" s="10" t="s">
        <v>479</v>
      </c>
      <c r="E416" s="10"/>
      <c r="F416" s="14">
        <f>SUM(F417)</f>
        <v>1539.17992</v>
      </c>
    </row>
    <row r="417" spans="1:6" ht="72.75" customHeight="1" outlineLevel="5">
      <c r="A417" s="22" t="s">
        <v>480</v>
      </c>
      <c r="B417" s="10" t="s">
        <v>90</v>
      </c>
      <c r="C417" s="10" t="s">
        <v>23</v>
      </c>
      <c r="D417" s="10" t="s">
        <v>481</v>
      </c>
      <c r="E417" s="10" t="s">
        <v>147</v>
      </c>
      <c r="F417" s="14">
        <v>1539.17992</v>
      </c>
    </row>
    <row r="418" spans="1:6" ht="21" customHeight="1" outlineLevel="1">
      <c r="A418" s="22" t="s">
        <v>482</v>
      </c>
      <c r="B418" s="10" t="s">
        <v>90</v>
      </c>
      <c r="C418" s="10" t="s">
        <v>90</v>
      </c>
      <c r="D418" s="10"/>
      <c r="E418" s="10"/>
      <c r="F418" s="14">
        <f>SUM(F419,F437,F442)</f>
        <v>54772.729569999996</v>
      </c>
    </row>
    <row r="419" spans="1:6" ht="24" customHeight="1" outlineLevel="2">
      <c r="A419" s="15" t="s">
        <v>412</v>
      </c>
      <c r="B419" s="11" t="s">
        <v>90</v>
      </c>
      <c r="C419" s="11" t="s">
        <v>90</v>
      </c>
      <c r="D419" s="11" t="s">
        <v>12</v>
      </c>
      <c r="E419" s="11"/>
      <c r="F419" s="19">
        <f>SUM(F420,F428)</f>
        <v>30495.32957</v>
      </c>
    </row>
    <row r="420" spans="1:6" ht="40.5" customHeight="1" outlineLevel="3">
      <c r="A420" s="15" t="s">
        <v>468</v>
      </c>
      <c r="B420" s="11" t="s">
        <v>90</v>
      </c>
      <c r="C420" s="11" t="s">
        <v>90</v>
      </c>
      <c r="D420" s="11" t="s">
        <v>469</v>
      </c>
      <c r="E420" s="11"/>
      <c r="F420" s="19">
        <f>SUM(F421,F424,F426)</f>
        <v>21806.73242</v>
      </c>
    </row>
    <row r="421" spans="1:6" ht="40.5" customHeight="1" outlineLevel="4">
      <c r="A421" s="22" t="s">
        <v>483</v>
      </c>
      <c r="B421" s="10" t="s">
        <v>90</v>
      </c>
      <c r="C421" s="10" t="s">
        <v>90</v>
      </c>
      <c r="D421" s="10" t="s">
        <v>484</v>
      </c>
      <c r="E421" s="10"/>
      <c r="F421" s="14">
        <f>SUM(F422,F423)</f>
        <v>15931.73242</v>
      </c>
    </row>
    <row r="422" spans="1:6" ht="58.5" customHeight="1" outlineLevel="5">
      <c r="A422" s="22" t="s">
        <v>218</v>
      </c>
      <c r="B422" s="10" t="s">
        <v>90</v>
      </c>
      <c r="C422" s="10" t="s">
        <v>90</v>
      </c>
      <c r="D422" s="10" t="s">
        <v>485</v>
      </c>
      <c r="E422" s="10" t="s">
        <v>147</v>
      </c>
      <c r="F422" s="14">
        <v>7700.73242</v>
      </c>
    </row>
    <row r="423" spans="1:6" ht="120.75" customHeight="1" outlineLevel="5">
      <c r="A423" s="22" t="s">
        <v>486</v>
      </c>
      <c r="B423" s="10" t="s">
        <v>90</v>
      </c>
      <c r="C423" s="10" t="s">
        <v>90</v>
      </c>
      <c r="D423" s="10" t="s">
        <v>487</v>
      </c>
      <c r="E423" s="10" t="s">
        <v>147</v>
      </c>
      <c r="F423" s="14">
        <v>8231</v>
      </c>
    </row>
    <row r="424" spans="1:6" ht="57" customHeight="1" outlineLevel="4">
      <c r="A424" s="22" t="s">
        <v>488</v>
      </c>
      <c r="B424" s="10" t="s">
        <v>90</v>
      </c>
      <c r="C424" s="10" t="s">
        <v>90</v>
      </c>
      <c r="D424" s="10" t="s">
        <v>489</v>
      </c>
      <c r="E424" s="10"/>
      <c r="F424" s="14">
        <f>SUM(F425)</f>
        <v>1430</v>
      </c>
    </row>
    <row r="425" spans="1:6" ht="58.5" customHeight="1" outlineLevel="5">
      <c r="A425" s="22" t="s">
        <v>218</v>
      </c>
      <c r="B425" s="10" t="s">
        <v>90</v>
      </c>
      <c r="C425" s="10" t="s">
        <v>90</v>
      </c>
      <c r="D425" s="10" t="s">
        <v>490</v>
      </c>
      <c r="E425" s="10" t="s">
        <v>147</v>
      </c>
      <c r="F425" s="14">
        <v>1430</v>
      </c>
    </row>
    <row r="426" spans="1:6" ht="46.5" customHeight="1" outlineLevel="4">
      <c r="A426" s="22" t="s">
        <v>491</v>
      </c>
      <c r="B426" s="10" t="s">
        <v>90</v>
      </c>
      <c r="C426" s="10" t="s">
        <v>90</v>
      </c>
      <c r="D426" s="10" t="s">
        <v>492</v>
      </c>
      <c r="E426" s="10"/>
      <c r="F426" s="14">
        <f>SUM(F427)</f>
        <v>4445</v>
      </c>
    </row>
    <row r="427" spans="1:6" ht="57.75" customHeight="1" outlineLevel="5">
      <c r="A427" s="22" t="s">
        <v>218</v>
      </c>
      <c r="B427" s="10" t="s">
        <v>90</v>
      </c>
      <c r="C427" s="10" t="s">
        <v>90</v>
      </c>
      <c r="D427" s="10" t="s">
        <v>493</v>
      </c>
      <c r="E427" s="10" t="s">
        <v>147</v>
      </c>
      <c r="F427" s="14">
        <v>4445</v>
      </c>
    </row>
    <row r="428" spans="1:6" ht="46.5" customHeight="1" outlineLevel="3">
      <c r="A428" s="15" t="s">
        <v>494</v>
      </c>
      <c r="B428" s="11" t="s">
        <v>90</v>
      </c>
      <c r="C428" s="11" t="s">
        <v>90</v>
      </c>
      <c r="D428" s="11" t="s">
        <v>495</v>
      </c>
      <c r="E428" s="11"/>
      <c r="F428" s="19">
        <f>SUM(F429,F431,F433,F435)</f>
        <v>8688.59715</v>
      </c>
    </row>
    <row r="429" spans="1:6" ht="47.25" outlineLevel="4">
      <c r="A429" s="22" t="s">
        <v>496</v>
      </c>
      <c r="B429" s="10" t="s">
        <v>90</v>
      </c>
      <c r="C429" s="10" t="s">
        <v>90</v>
      </c>
      <c r="D429" s="10" t="s">
        <v>497</v>
      </c>
      <c r="E429" s="10"/>
      <c r="F429" s="14">
        <f>SUM(F430)</f>
        <v>10</v>
      </c>
    </row>
    <row r="430" spans="1:6" ht="55.5" customHeight="1" outlineLevel="5">
      <c r="A430" s="22" t="s">
        <v>218</v>
      </c>
      <c r="B430" s="10" t="s">
        <v>90</v>
      </c>
      <c r="C430" s="10" t="s">
        <v>90</v>
      </c>
      <c r="D430" s="10" t="s">
        <v>498</v>
      </c>
      <c r="E430" s="10" t="s">
        <v>147</v>
      </c>
      <c r="F430" s="14">
        <v>10</v>
      </c>
    </row>
    <row r="431" spans="1:6" ht="43.5" customHeight="1" outlineLevel="4">
      <c r="A431" s="22" t="s">
        <v>499</v>
      </c>
      <c r="B431" s="10" t="s">
        <v>90</v>
      </c>
      <c r="C431" s="10" t="s">
        <v>90</v>
      </c>
      <c r="D431" s="10" t="s">
        <v>500</v>
      </c>
      <c r="E431" s="10"/>
      <c r="F431" s="14">
        <f>SUM(F432)</f>
        <v>3182.9</v>
      </c>
    </row>
    <row r="432" spans="1:6" ht="58.5" customHeight="1" outlineLevel="5">
      <c r="A432" s="22" t="s">
        <v>218</v>
      </c>
      <c r="B432" s="10" t="s">
        <v>90</v>
      </c>
      <c r="C432" s="10" t="s">
        <v>90</v>
      </c>
      <c r="D432" s="10" t="s">
        <v>501</v>
      </c>
      <c r="E432" s="10" t="s">
        <v>147</v>
      </c>
      <c r="F432" s="14">
        <v>3182.9</v>
      </c>
    </row>
    <row r="433" spans="1:6" ht="60.75" customHeight="1" outlineLevel="4">
      <c r="A433" s="22" t="s">
        <v>502</v>
      </c>
      <c r="B433" s="10" t="s">
        <v>90</v>
      </c>
      <c r="C433" s="10" t="s">
        <v>90</v>
      </c>
      <c r="D433" s="10" t="s">
        <v>503</v>
      </c>
      <c r="E433" s="10"/>
      <c r="F433" s="14">
        <f>SUM(F434)</f>
        <v>1070</v>
      </c>
    </row>
    <row r="434" spans="1:6" ht="54.75" customHeight="1" outlineLevel="5">
      <c r="A434" s="22" t="s">
        <v>218</v>
      </c>
      <c r="B434" s="10" t="s">
        <v>90</v>
      </c>
      <c r="C434" s="10" t="s">
        <v>90</v>
      </c>
      <c r="D434" s="10" t="s">
        <v>504</v>
      </c>
      <c r="E434" s="10" t="s">
        <v>147</v>
      </c>
      <c r="F434" s="14">
        <v>1070</v>
      </c>
    </row>
    <row r="435" spans="1:6" ht="42.75" customHeight="1" outlineLevel="4">
      <c r="A435" s="22" t="s">
        <v>505</v>
      </c>
      <c r="B435" s="10" t="s">
        <v>90</v>
      </c>
      <c r="C435" s="10" t="s">
        <v>90</v>
      </c>
      <c r="D435" s="10" t="s">
        <v>506</v>
      </c>
      <c r="E435" s="10"/>
      <c r="F435" s="14">
        <f>SUM(F436)</f>
        <v>4425.69715</v>
      </c>
    </row>
    <row r="436" spans="1:6" ht="81" customHeight="1" outlineLevel="5">
      <c r="A436" s="22" t="s">
        <v>507</v>
      </c>
      <c r="B436" s="10" t="s">
        <v>90</v>
      </c>
      <c r="C436" s="10" t="s">
        <v>90</v>
      </c>
      <c r="D436" s="10" t="s">
        <v>508</v>
      </c>
      <c r="E436" s="10" t="s">
        <v>147</v>
      </c>
      <c r="F436" s="14">
        <v>4425.69715</v>
      </c>
    </row>
    <row r="437" spans="1:6" ht="31.5" outlineLevel="2">
      <c r="A437" s="15" t="s">
        <v>36</v>
      </c>
      <c r="B437" s="11" t="s">
        <v>90</v>
      </c>
      <c r="C437" s="11" t="s">
        <v>90</v>
      </c>
      <c r="D437" s="11" t="s">
        <v>37</v>
      </c>
      <c r="E437" s="11"/>
      <c r="F437" s="19">
        <f>SUM(F438,F440)</f>
        <v>693.6</v>
      </c>
    </row>
    <row r="438" spans="1:6" ht="42.75" customHeight="1" outlineLevel="3">
      <c r="A438" s="22" t="s">
        <v>509</v>
      </c>
      <c r="B438" s="10" t="s">
        <v>90</v>
      </c>
      <c r="C438" s="10" t="s">
        <v>90</v>
      </c>
      <c r="D438" s="10" t="s">
        <v>510</v>
      </c>
      <c r="E438" s="10"/>
      <c r="F438" s="14">
        <f>SUM(F439)</f>
        <v>240</v>
      </c>
    </row>
    <row r="439" spans="1:6" ht="64.5" customHeight="1" outlineLevel="4">
      <c r="A439" s="22" t="s">
        <v>218</v>
      </c>
      <c r="B439" s="10" t="s">
        <v>90</v>
      </c>
      <c r="C439" s="10" t="s">
        <v>90</v>
      </c>
      <c r="D439" s="10" t="s">
        <v>511</v>
      </c>
      <c r="E439" s="10" t="s">
        <v>147</v>
      </c>
      <c r="F439" s="14">
        <v>240</v>
      </c>
    </row>
    <row r="440" spans="1:6" ht="47.25" outlineLevel="3">
      <c r="A440" s="22" t="s">
        <v>512</v>
      </c>
      <c r="B440" s="10" t="s">
        <v>90</v>
      </c>
      <c r="C440" s="10" t="s">
        <v>90</v>
      </c>
      <c r="D440" s="10" t="s">
        <v>513</v>
      </c>
      <c r="E440" s="10"/>
      <c r="F440" s="14">
        <f>SUM(F441)</f>
        <v>453.6</v>
      </c>
    </row>
    <row r="441" spans="1:6" ht="60.75" customHeight="1" outlineLevel="4">
      <c r="A441" s="22" t="s">
        <v>218</v>
      </c>
      <c r="B441" s="10" t="s">
        <v>90</v>
      </c>
      <c r="C441" s="10" t="s">
        <v>90</v>
      </c>
      <c r="D441" s="10" t="s">
        <v>514</v>
      </c>
      <c r="E441" s="10" t="s">
        <v>147</v>
      </c>
      <c r="F441" s="14">
        <v>453.6</v>
      </c>
    </row>
    <row r="442" spans="1:6" ht="55.5" customHeight="1" outlineLevel="2">
      <c r="A442" s="15" t="s">
        <v>43</v>
      </c>
      <c r="B442" s="11" t="s">
        <v>90</v>
      </c>
      <c r="C442" s="11" t="s">
        <v>90</v>
      </c>
      <c r="D442" s="11" t="s">
        <v>44</v>
      </c>
      <c r="E442" s="11"/>
      <c r="F442" s="19">
        <f>SUM(F443)</f>
        <v>23583.8</v>
      </c>
    </row>
    <row r="443" spans="1:6" ht="39.75" customHeight="1" outlineLevel="3">
      <c r="A443" s="22" t="s">
        <v>515</v>
      </c>
      <c r="B443" s="10" t="s">
        <v>90</v>
      </c>
      <c r="C443" s="10" t="s">
        <v>90</v>
      </c>
      <c r="D443" s="10" t="s">
        <v>516</v>
      </c>
      <c r="E443" s="10"/>
      <c r="F443" s="14">
        <f>SUM(F444,F445)</f>
        <v>23583.8</v>
      </c>
    </row>
    <row r="444" spans="1:6" ht="126" customHeight="1" outlineLevel="4">
      <c r="A444" s="22" t="s">
        <v>517</v>
      </c>
      <c r="B444" s="10" t="s">
        <v>90</v>
      </c>
      <c r="C444" s="10" t="s">
        <v>90</v>
      </c>
      <c r="D444" s="10" t="s">
        <v>518</v>
      </c>
      <c r="E444" s="10" t="s">
        <v>74</v>
      </c>
      <c r="F444" s="14">
        <v>840</v>
      </c>
    </row>
    <row r="445" spans="1:6" ht="61.5" customHeight="1" outlineLevel="4">
      <c r="A445" s="22" t="s">
        <v>218</v>
      </c>
      <c r="B445" s="10" t="s">
        <v>90</v>
      </c>
      <c r="C445" s="10" t="s">
        <v>90</v>
      </c>
      <c r="D445" s="10" t="s">
        <v>519</v>
      </c>
      <c r="E445" s="10" t="s">
        <v>147</v>
      </c>
      <c r="F445" s="14">
        <v>22743.8</v>
      </c>
    </row>
    <row r="446" spans="1:6" ht="20.25" customHeight="1" outlineLevel="1">
      <c r="A446" s="22" t="s">
        <v>520</v>
      </c>
      <c r="B446" s="10" t="s">
        <v>90</v>
      </c>
      <c r="C446" s="10" t="s">
        <v>190</v>
      </c>
      <c r="D446" s="10"/>
      <c r="E446" s="10"/>
      <c r="F446" s="14">
        <f>SUM(F447,F459)</f>
        <v>96641.87778</v>
      </c>
    </row>
    <row r="447" spans="1:6" ht="20.25" customHeight="1" outlineLevel="2">
      <c r="A447" s="15" t="s">
        <v>412</v>
      </c>
      <c r="B447" s="11" t="s">
        <v>90</v>
      </c>
      <c r="C447" s="11" t="s">
        <v>190</v>
      </c>
      <c r="D447" s="11" t="s">
        <v>12</v>
      </c>
      <c r="E447" s="11"/>
      <c r="F447" s="19">
        <f>SUM(F448,F451,F455)</f>
        <v>95256.45109</v>
      </c>
    </row>
    <row r="448" spans="1:6" ht="38.25" customHeight="1" outlineLevel="3">
      <c r="A448" s="22" t="s">
        <v>413</v>
      </c>
      <c r="B448" s="10" t="s">
        <v>90</v>
      </c>
      <c r="C448" s="10" t="s">
        <v>190</v>
      </c>
      <c r="D448" s="10" t="s">
        <v>414</v>
      </c>
      <c r="E448" s="10"/>
      <c r="F448" s="14">
        <f>SUM(F449,F450)</f>
        <v>73312.8</v>
      </c>
    </row>
    <row r="449" spans="1:6" ht="107.25" customHeight="1" outlineLevel="4">
      <c r="A449" s="22" t="s">
        <v>421</v>
      </c>
      <c r="B449" s="10" t="s">
        <v>90</v>
      </c>
      <c r="C449" s="10" t="s">
        <v>190</v>
      </c>
      <c r="D449" s="10" t="s">
        <v>521</v>
      </c>
      <c r="E449" s="10" t="s">
        <v>147</v>
      </c>
      <c r="F449" s="14">
        <v>50.6</v>
      </c>
    </row>
    <row r="450" spans="1:6" ht="57" customHeight="1" outlineLevel="4">
      <c r="A450" s="22" t="s">
        <v>218</v>
      </c>
      <c r="B450" s="10" t="s">
        <v>90</v>
      </c>
      <c r="C450" s="10" t="s">
        <v>190</v>
      </c>
      <c r="D450" s="10" t="s">
        <v>522</v>
      </c>
      <c r="E450" s="10" t="s">
        <v>147</v>
      </c>
      <c r="F450" s="14">
        <v>73262.2</v>
      </c>
    </row>
    <row r="451" spans="1:6" ht="43.5" customHeight="1" outlineLevel="3">
      <c r="A451" s="22" t="s">
        <v>523</v>
      </c>
      <c r="B451" s="10" t="s">
        <v>90</v>
      </c>
      <c r="C451" s="10" t="s">
        <v>190</v>
      </c>
      <c r="D451" s="10" t="s">
        <v>524</v>
      </c>
      <c r="E451" s="10"/>
      <c r="F451" s="14">
        <f>SUM(F452,F453,F454)</f>
        <v>20130.85109</v>
      </c>
    </row>
    <row r="452" spans="1:6" ht="206.25" customHeight="1" outlineLevel="4">
      <c r="A452" s="22" t="s">
        <v>50</v>
      </c>
      <c r="B452" s="10" t="s">
        <v>90</v>
      </c>
      <c r="C452" s="10" t="s">
        <v>190</v>
      </c>
      <c r="D452" s="10" t="s">
        <v>525</v>
      </c>
      <c r="E452" s="10" t="s">
        <v>21</v>
      </c>
      <c r="F452" s="14">
        <v>355.8</v>
      </c>
    </row>
    <row r="453" spans="1:6" ht="90.75" customHeight="1" outlineLevel="4">
      <c r="A453" s="22" t="s">
        <v>19</v>
      </c>
      <c r="B453" s="10" t="s">
        <v>90</v>
      </c>
      <c r="C453" s="10" t="s">
        <v>190</v>
      </c>
      <c r="D453" s="10" t="s">
        <v>526</v>
      </c>
      <c r="E453" s="10" t="s">
        <v>21</v>
      </c>
      <c r="F453" s="14">
        <v>19769.65109</v>
      </c>
    </row>
    <row r="454" spans="1:6" ht="59.25" customHeight="1" outlineLevel="4">
      <c r="A454" s="22" t="s">
        <v>30</v>
      </c>
      <c r="B454" s="10" t="s">
        <v>90</v>
      </c>
      <c r="C454" s="10" t="s">
        <v>190</v>
      </c>
      <c r="D454" s="10" t="s">
        <v>526</v>
      </c>
      <c r="E454" s="10" t="s">
        <v>31</v>
      </c>
      <c r="F454" s="14">
        <v>5.4</v>
      </c>
    </row>
    <row r="455" spans="1:6" ht="30" customHeight="1" outlineLevel="3">
      <c r="A455" s="15" t="s">
        <v>433</v>
      </c>
      <c r="B455" s="11" t="s">
        <v>90</v>
      </c>
      <c r="C455" s="11" t="s">
        <v>190</v>
      </c>
      <c r="D455" s="11" t="s">
        <v>434</v>
      </c>
      <c r="E455" s="11"/>
      <c r="F455" s="19">
        <f>SUM(F456)</f>
        <v>1812.8</v>
      </c>
    </row>
    <row r="456" spans="1:6" ht="38.25" customHeight="1" outlineLevel="4">
      <c r="A456" s="22" t="s">
        <v>527</v>
      </c>
      <c r="B456" s="10" t="s">
        <v>90</v>
      </c>
      <c r="C456" s="10" t="s">
        <v>190</v>
      </c>
      <c r="D456" s="10" t="s">
        <v>528</v>
      </c>
      <c r="E456" s="10"/>
      <c r="F456" s="14">
        <f>SUM(F457,F458)</f>
        <v>1812.8</v>
      </c>
    </row>
    <row r="457" spans="1:6" ht="56.25" customHeight="1" outlineLevel="5">
      <c r="A457" s="22" t="s">
        <v>73</v>
      </c>
      <c r="B457" s="10" t="s">
        <v>90</v>
      </c>
      <c r="C457" s="10" t="s">
        <v>190</v>
      </c>
      <c r="D457" s="10" t="s">
        <v>529</v>
      </c>
      <c r="E457" s="10" t="s">
        <v>74</v>
      </c>
      <c r="F457" s="14">
        <v>445.5</v>
      </c>
    </row>
    <row r="458" spans="1:6" ht="58.5" customHeight="1" outlineLevel="5">
      <c r="A458" s="22" t="s">
        <v>218</v>
      </c>
      <c r="B458" s="10" t="s">
        <v>90</v>
      </c>
      <c r="C458" s="10" t="s">
        <v>190</v>
      </c>
      <c r="D458" s="10" t="s">
        <v>529</v>
      </c>
      <c r="E458" s="10" t="s">
        <v>147</v>
      </c>
      <c r="F458" s="14">
        <v>1367.3</v>
      </c>
    </row>
    <row r="459" spans="1:6" ht="60" customHeight="1" outlineLevel="2">
      <c r="A459" s="15" t="s">
        <v>43</v>
      </c>
      <c r="B459" s="11" t="s">
        <v>90</v>
      </c>
      <c r="C459" s="11" t="s">
        <v>190</v>
      </c>
      <c r="D459" s="11" t="s">
        <v>44</v>
      </c>
      <c r="E459" s="11"/>
      <c r="F459" s="19">
        <f>SUM(F460)</f>
        <v>1385.42669</v>
      </c>
    </row>
    <row r="460" spans="1:6" ht="40.5" customHeight="1" outlineLevel="3">
      <c r="A460" s="22" t="s">
        <v>530</v>
      </c>
      <c r="B460" s="10" t="s">
        <v>90</v>
      </c>
      <c r="C460" s="10" t="s">
        <v>190</v>
      </c>
      <c r="D460" s="10" t="s">
        <v>531</v>
      </c>
      <c r="E460" s="10"/>
      <c r="F460" s="14">
        <f>SUM(F461)</f>
        <v>1385.42669</v>
      </c>
    </row>
    <row r="461" spans="1:6" ht="90" customHeight="1" outlineLevel="4">
      <c r="A461" s="22" t="s">
        <v>19</v>
      </c>
      <c r="B461" s="10" t="s">
        <v>90</v>
      </c>
      <c r="C461" s="10" t="s">
        <v>190</v>
      </c>
      <c r="D461" s="10" t="s">
        <v>532</v>
      </c>
      <c r="E461" s="10" t="s">
        <v>21</v>
      </c>
      <c r="F461" s="14">
        <v>1385.42669</v>
      </c>
    </row>
    <row r="462" spans="1:6" ht="20.25" customHeight="1">
      <c r="A462" s="22" t="s">
        <v>533</v>
      </c>
      <c r="B462" s="10" t="s">
        <v>44</v>
      </c>
      <c r="C462" s="10"/>
      <c r="D462" s="10"/>
      <c r="E462" s="10"/>
      <c r="F462" s="14">
        <f>SUM(F463,F486)</f>
        <v>294006.77687</v>
      </c>
    </row>
    <row r="463" spans="1:6" ht="15.75" outlineLevel="1">
      <c r="A463" s="22" t="s">
        <v>534</v>
      </c>
      <c r="B463" s="10" t="s">
        <v>44</v>
      </c>
      <c r="C463" s="10" t="s">
        <v>12</v>
      </c>
      <c r="D463" s="10"/>
      <c r="E463" s="10"/>
      <c r="F463" s="14">
        <f>SUM(F464)</f>
        <v>282646.20889</v>
      </c>
    </row>
    <row r="464" spans="1:6" ht="31.5" outlineLevel="2">
      <c r="A464" s="15" t="s">
        <v>124</v>
      </c>
      <c r="B464" s="11" t="s">
        <v>44</v>
      </c>
      <c r="C464" s="11" t="s">
        <v>12</v>
      </c>
      <c r="D464" s="11" t="s">
        <v>14</v>
      </c>
      <c r="E464" s="11"/>
      <c r="F464" s="19">
        <f>SUM(F465)</f>
        <v>282646.20889</v>
      </c>
    </row>
    <row r="465" spans="1:6" ht="22.5" customHeight="1" outlineLevel="3">
      <c r="A465" s="15" t="s">
        <v>535</v>
      </c>
      <c r="B465" s="11" t="s">
        <v>44</v>
      </c>
      <c r="C465" s="11" t="s">
        <v>12</v>
      </c>
      <c r="D465" s="11" t="s">
        <v>536</v>
      </c>
      <c r="E465" s="11"/>
      <c r="F465" s="19">
        <f>SUM(F466,F471,F474,F477,F479,F482,F484)</f>
        <v>282646.20889</v>
      </c>
    </row>
    <row r="466" spans="1:6" ht="47.25" outlineLevel="4">
      <c r="A466" s="22" t="s">
        <v>537</v>
      </c>
      <c r="B466" s="10" t="s">
        <v>44</v>
      </c>
      <c r="C466" s="10" t="s">
        <v>12</v>
      </c>
      <c r="D466" s="10" t="s">
        <v>538</v>
      </c>
      <c r="E466" s="10"/>
      <c r="F466" s="14">
        <f>SUM(F467,F468,F469,F470)</f>
        <v>71749.70889</v>
      </c>
    </row>
    <row r="467" spans="1:6" ht="107.25" customHeight="1" outlineLevel="5">
      <c r="A467" s="22" t="s">
        <v>421</v>
      </c>
      <c r="B467" s="10" t="s">
        <v>44</v>
      </c>
      <c r="C467" s="10" t="s">
        <v>12</v>
      </c>
      <c r="D467" s="10" t="s">
        <v>539</v>
      </c>
      <c r="E467" s="10" t="s">
        <v>147</v>
      </c>
      <c r="F467" s="14">
        <v>58076.9</v>
      </c>
    </row>
    <row r="468" spans="1:6" ht="57.75" customHeight="1" outlineLevel="5">
      <c r="A468" s="22" t="s">
        <v>218</v>
      </c>
      <c r="B468" s="10" t="s">
        <v>44</v>
      </c>
      <c r="C468" s="10" t="s">
        <v>12</v>
      </c>
      <c r="D468" s="10" t="s">
        <v>540</v>
      </c>
      <c r="E468" s="10" t="s">
        <v>147</v>
      </c>
      <c r="F468" s="14">
        <v>12515.6</v>
      </c>
    </row>
    <row r="469" spans="1:6" ht="77.25" customHeight="1" outlineLevel="5">
      <c r="A469" s="22" t="s">
        <v>541</v>
      </c>
      <c r="B469" s="10" t="s">
        <v>44</v>
      </c>
      <c r="C469" s="10" t="s">
        <v>12</v>
      </c>
      <c r="D469" s="10" t="s">
        <v>542</v>
      </c>
      <c r="E469" s="10" t="s">
        <v>147</v>
      </c>
      <c r="F469" s="14">
        <v>577.20889</v>
      </c>
    </row>
    <row r="470" spans="1:6" ht="105" customHeight="1" outlineLevel="5">
      <c r="A470" s="22" t="s">
        <v>543</v>
      </c>
      <c r="B470" s="10" t="s">
        <v>44</v>
      </c>
      <c r="C470" s="10" t="s">
        <v>12</v>
      </c>
      <c r="D470" s="10" t="s">
        <v>544</v>
      </c>
      <c r="E470" s="10" t="s">
        <v>147</v>
      </c>
      <c r="F470" s="14">
        <v>580</v>
      </c>
    </row>
    <row r="471" spans="1:6" ht="41.25" customHeight="1" outlineLevel="4">
      <c r="A471" s="22" t="s">
        <v>545</v>
      </c>
      <c r="B471" s="10" t="s">
        <v>44</v>
      </c>
      <c r="C471" s="10" t="s">
        <v>12</v>
      </c>
      <c r="D471" s="10" t="s">
        <v>546</v>
      </c>
      <c r="E471" s="10"/>
      <c r="F471" s="14">
        <f>SUM(F472,F473)</f>
        <v>111734.5</v>
      </c>
    </row>
    <row r="472" spans="1:6" ht="102.75" customHeight="1" outlineLevel="5">
      <c r="A472" s="22" t="s">
        <v>421</v>
      </c>
      <c r="B472" s="10" t="s">
        <v>44</v>
      </c>
      <c r="C472" s="10" t="s">
        <v>12</v>
      </c>
      <c r="D472" s="10" t="s">
        <v>547</v>
      </c>
      <c r="E472" s="10" t="s">
        <v>147</v>
      </c>
      <c r="F472" s="14">
        <v>91121.8</v>
      </c>
    </row>
    <row r="473" spans="1:6" ht="55.5" customHeight="1" outlineLevel="5">
      <c r="A473" s="22" t="s">
        <v>218</v>
      </c>
      <c r="B473" s="10" t="s">
        <v>44</v>
      </c>
      <c r="C473" s="10" t="s">
        <v>12</v>
      </c>
      <c r="D473" s="10" t="s">
        <v>548</v>
      </c>
      <c r="E473" s="10" t="s">
        <v>147</v>
      </c>
      <c r="F473" s="14">
        <v>20612.7</v>
      </c>
    </row>
    <row r="474" spans="1:6" ht="57.75" customHeight="1" outlineLevel="4">
      <c r="A474" s="22" t="s">
        <v>549</v>
      </c>
      <c r="B474" s="10" t="s">
        <v>44</v>
      </c>
      <c r="C474" s="10" t="s">
        <v>12</v>
      </c>
      <c r="D474" s="10" t="s">
        <v>550</v>
      </c>
      <c r="E474" s="10"/>
      <c r="F474" s="14">
        <f>SUM(F475,F476)</f>
        <v>9793.3</v>
      </c>
    </row>
    <row r="475" spans="1:6" ht="108.75" customHeight="1" outlineLevel="5">
      <c r="A475" s="22" t="s">
        <v>421</v>
      </c>
      <c r="B475" s="10" t="s">
        <v>44</v>
      </c>
      <c r="C475" s="10" t="s">
        <v>12</v>
      </c>
      <c r="D475" s="10" t="s">
        <v>551</v>
      </c>
      <c r="E475" s="10" t="s">
        <v>147</v>
      </c>
      <c r="F475" s="14">
        <v>1080</v>
      </c>
    </row>
    <row r="476" spans="1:6" ht="57.75" customHeight="1" outlineLevel="5">
      <c r="A476" s="22" t="s">
        <v>218</v>
      </c>
      <c r="B476" s="10" t="s">
        <v>44</v>
      </c>
      <c r="C476" s="10" t="s">
        <v>12</v>
      </c>
      <c r="D476" s="10" t="s">
        <v>552</v>
      </c>
      <c r="E476" s="10" t="s">
        <v>147</v>
      </c>
      <c r="F476" s="14">
        <v>8713.3</v>
      </c>
    </row>
    <row r="477" spans="1:6" ht="31.5" outlineLevel="4">
      <c r="A477" s="22" t="s">
        <v>553</v>
      </c>
      <c r="B477" s="10" t="s">
        <v>44</v>
      </c>
      <c r="C477" s="10" t="s">
        <v>12</v>
      </c>
      <c r="D477" s="10" t="s">
        <v>554</v>
      </c>
      <c r="E477" s="10"/>
      <c r="F477" s="14">
        <f>SUM(F478)</f>
        <v>17258.3</v>
      </c>
    </row>
    <row r="478" spans="1:6" ht="60" customHeight="1" outlineLevel="5">
      <c r="A478" s="22" t="s">
        <v>218</v>
      </c>
      <c r="B478" s="10" t="s">
        <v>44</v>
      </c>
      <c r="C478" s="10" t="s">
        <v>12</v>
      </c>
      <c r="D478" s="10" t="s">
        <v>555</v>
      </c>
      <c r="E478" s="10" t="s">
        <v>147</v>
      </c>
      <c r="F478" s="14">
        <v>17258.3</v>
      </c>
    </row>
    <row r="479" spans="1:6" ht="40.5" customHeight="1" outlineLevel="4">
      <c r="A479" s="22" t="s">
        <v>556</v>
      </c>
      <c r="B479" s="10" t="s">
        <v>44</v>
      </c>
      <c r="C479" s="10" t="s">
        <v>12</v>
      </c>
      <c r="D479" s="10" t="s">
        <v>557</v>
      </c>
      <c r="E479" s="10"/>
      <c r="F479" s="14">
        <f>SUM(F480,F481)</f>
        <v>49800.4</v>
      </c>
    </row>
    <row r="480" spans="1:6" ht="111" customHeight="1" outlineLevel="5">
      <c r="A480" s="22" t="s">
        <v>421</v>
      </c>
      <c r="B480" s="10" t="s">
        <v>44</v>
      </c>
      <c r="C480" s="10" t="s">
        <v>12</v>
      </c>
      <c r="D480" s="10" t="s">
        <v>558</v>
      </c>
      <c r="E480" s="10" t="s">
        <v>147</v>
      </c>
      <c r="F480" s="14">
        <v>45173.8</v>
      </c>
    </row>
    <row r="481" spans="1:6" ht="61.5" customHeight="1" outlineLevel="5">
      <c r="A481" s="22" t="s">
        <v>218</v>
      </c>
      <c r="B481" s="10" t="s">
        <v>44</v>
      </c>
      <c r="C481" s="10" t="s">
        <v>12</v>
      </c>
      <c r="D481" s="10" t="s">
        <v>559</v>
      </c>
      <c r="E481" s="10" t="s">
        <v>147</v>
      </c>
      <c r="F481" s="14">
        <v>4626.6</v>
      </c>
    </row>
    <row r="482" spans="1:6" ht="56.25" customHeight="1" outlineLevel="4">
      <c r="A482" s="22" t="s">
        <v>560</v>
      </c>
      <c r="B482" s="10" t="s">
        <v>44</v>
      </c>
      <c r="C482" s="10" t="s">
        <v>12</v>
      </c>
      <c r="D482" s="10" t="s">
        <v>561</v>
      </c>
      <c r="E482" s="10"/>
      <c r="F482" s="14">
        <f>SUM(F483)</f>
        <v>13810</v>
      </c>
    </row>
    <row r="483" spans="1:6" ht="58.5" customHeight="1" outlineLevel="5">
      <c r="A483" s="22" t="s">
        <v>218</v>
      </c>
      <c r="B483" s="10" t="s">
        <v>44</v>
      </c>
      <c r="C483" s="10" t="s">
        <v>12</v>
      </c>
      <c r="D483" s="10" t="s">
        <v>562</v>
      </c>
      <c r="E483" s="10" t="s">
        <v>147</v>
      </c>
      <c r="F483" s="14">
        <v>13810</v>
      </c>
    </row>
    <row r="484" spans="1:6" ht="24" customHeight="1" outlineLevel="4">
      <c r="A484" s="22" t="s">
        <v>477</v>
      </c>
      <c r="B484" s="10" t="s">
        <v>44</v>
      </c>
      <c r="C484" s="10" t="s">
        <v>12</v>
      </c>
      <c r="D484" s="10" t="s">
        <v>563</v>
      </c>
      <c r="E484" s="10"/>
      <c r="F484" s="14">
        <f>SUM(F485)</f>
        <v>8500</v>
      </c>
    </row>
    <row r="485" spans="1:6" ht="57" customHeight="1" outlineLevel="5">
      <c r="A485" s="22" t="s">
        <v>564</v>
      </c>
      <c r="B485" s="10" t="s">
        <v>44</v>
      </c>
      <c r="C485" s="10" t="s">
        <v>12</v>
      </c>
      <c r="D485" s="10" t="s">
        <v>565</v>
      </c>
      <c r="E485" s="10" t="s">
        <v>147</v>
      </c>
      <c r="F485" s="14">
        <v>8500</v>
      </c>
    </row>
    <row r="486" spans="1:6" ht="15.75" outlineLevel="1">
      <c r="A486" s="22" t="s">
        <v>566</v>
      </c>
      <c r="B486" s="10" t="s">
        <v>44</v>
      </c>
      <c r="C486" s="10" t="s">
        <v>35</v>
      </c>
      <c r="D486" s="10"/>
      <c r="E486" s="10"/>
      <c r="F486" s="14">
        <f>SUM(F487)</f>
        <v>11360.56798</v>
      </c>
    </row>
    <row r="487" spans="1:6" ht="37.5" customHeight="1" outlineLevel="2">
      <c r="A487" s="15" t="s">
        <v>124</v>
      </c>
      <c r="B487" s="11" t="s">
        <v>44</v>
      </c>
      <c r="C487" s="11" t="s">
        <v>35</v>
      </c>
      <c r="D487" s="11" t="s">
        <v>14</v>
      </c>
      <c r="E487" s="11"/>
      <c r="F487" s="19">
        <f>SUM(F488,F491)</f>
        <v>11360.56798</v>
      </c>
    </row>
    <row r="488" spans="1:6" ht="45" customHeight="1" outlineLevel="3">
      <c r="A488" s="15" t="s">
        <v>567</v>
      </c>
      <c r="B488" s="11" t="s">
        <v>44</v>
      </c>
      <c r="C488" s="11" t="s">
        <v>35</v>
      </c>
      <c r="D488" s="11" t="s">
        <v>568</v>
      </c>
      <c r="E488" s="11"/>
      <c r="F488" s="19">
        <f>SUM(F489)</f>
        <v>897</v>
      </c>
    </row>
    <row r="489" spans="1:6" ht="57.75" customHeight="1" outlineLevel="4">
      <c r="A489" s="22" t="s">
        <v>569</v>
      </c>
      <c r="B489" s="10" t="s">
        <v>44</v>
      </c>
      <c r="C489" s="10" t="s">
        <v>35</v>
      </c>
      <c r="D489" s="10" t="s">
        <v>570</v>
      </c>
      <c r="E489" s="10"/>
      <c r="F489" s="14">
        <f>SUM(F490)</f>
        <v>897</v>
      </c>
    </row>
    <row r="490" spans="1:6" ht="57" customHeight="1" outlineLevel="5">
      <c r="A490" s="22" t="s">
        <v>30</v>
      </c>
      <c r="B490" s="10" t="s">
        <v>44</v>
      </c>
      <c r="C490" s="10" t="s">
        <v>35</v>
      </c>
      <c r="D490" s="10" t="s">
        <v>571</v>
      </c>
      <c r="E490" s="10" t="s">
        <v>31</v>
      </c>
      <c r="F490" s="14">
        <v>897</v>
      </c>
    </row>
    <row r="491" spans="1:6" ht="39" customHeight="1" outlineLevel="3">
      <c r="A491" s="15" t="s">
        <v>66</v>
      </c>
      <c r="B491" s="11" t="s">
        <v>44</v>
      </c>
      <c r="C491" s="11" t="s">
        <v>35</v>
      </c>
      <c r="D491" s="11" t="s">
        <v>572</v>
      </c>
      <c r="E491" s="11"/>
      <c r="F491" s="19">
        <f>SUM(F492)</f>
        <v>10463.56798</v>
      </c>
    </row>
    <row r="492" spans="1:6" ht="58.5" customHeight="1" outlineLevel="4">
      <c r="A492" s="22" t="s">
        <v>573</v>
      </c>
      <c r="B492" s="10" t="s">
        <v>44</v>
      </c>
      <c r="C492" s="10" t="s">
        <v>35</v>
      </c>
      <c r="D492" s="10" t="s">
        <v>574</v>
      </c>
      <c r="E492" s="10"/>
      <c r="F492" s="14">
        <f>SUM(F493,F494,F495)</f>
        <v>10463.56798</v>
      </c>
    </row>
    <row r="493" spans="1:6" ht="207" customHeight="1" outlineLevel="5">
      <c r="A493" s="22" t="s">
        <v>50</v>
      </c>
      <c r="B493" s="10" t="s">
        <v>44</v>
      </c>
      <c r="C493" s="10" t="s">
        <v>35</v>
      </c>
      <c r="D493" s="10" t="s">
        <v>575</v>
      </c>
      <c r="E493" s="10" t="s">
        <v>21</v>
      </c>
      <c r="F493" s="14">
        <v>195</v>
      </c>
    </row>
    <row r="494" spans="1:6" ht="95.25" customHeight="1" outlineLevel="5">
      <c r="A494" s="22" t="s">
        <v>19</v>
      </c>
      <c r="B494" s="10" t="s">
        <v>44</v>
      </c>
      <c r="C494" s="10" t="s">
        <v>35</v>
      </c>
      <c r="D494" s="10" t="s">
        <v>576</v>
      </c>
      <c r="E494" s="10" t="s">
        <v>21</v>
      </c>
      <c r="F494" s="14">
        <v>10223.56798</v>
      </c>
    </row>
    <row r="495" spans="1:6" ht="57.75" customHeight="1" outlineLevel="5">
      <c r="A495" s="22" t="s">
        <v>30</v>
      </c>
      <c r="B495" s="10" t="s">
        <v>44</v>
      </c>
      <c r="C495" s="10" t="s">
        <v>35</v>
      </c>
      <c r="D495" s="10" t="s">
        <v>576</v>
      </c>
      <c r="E495" s="10" t="s">
        <v>31</v>
      </c>
      <c r="F495" s="14">
        <v>45</v>
      </c>
    </row>
    <row r="496" spans="1:6" ht="25.5" customHeight="1">
      <c r="A496" s="22" t="s">
        <v>577</v>
      </c>
      <c r="B496" s="10" t="s">
        <v>190</v>
      </c>
      <c r="C496" s="10"/>
      <c r="D496" s="10"/>
      <c r="E496" s="10"/>
      <c r="F496" s="14">
        <f>SUM(F497)</f>
        <v>1983.295</v>
      </c>
    </row>
    <row r="497" spans="1:6" ht="21.75" customHeight="1" outlineLevel="1">
      <c r="A497" s="22" t="s">
        <v>578</v>
      </c>
      <c r="B497" s="10" t="s">
        <v>190</v>
      </c>
      <c r="C497" s="10" t="s">
        <v>90</v>
      </c>
      <c r="D497" s="10"/>
      <c r="E497" s="10"/>
      <c r="F497" s="14">
        <f>SUM(F498)</f>
        <v>1983.295</v>
      </c>
    </row>
    <row r="498" spans="1:6" ht="42.75" customHeight="1" outlineLevel="2">
      <c r="A498" s="15" t="s">
        <v>89</v>
      </c>
      <c r="B498" s="11" t="s">
        <v>190</v>
      </c>
      <c r="C498" s="11" t="s">
        <v>90</v>
      </c>
      <c r="D498" s="11" t="s">
        <v>90</v>
      </c>
      <c r="E498" s="11"/>
      <c r="F498" s="19">
        <f>SUM(F499)</f>
        <v>1983.295</v>
      </c>
    </row>
    <row r="499" spans="1:6" ht="74.25" customHeight="1" outlineLevel="3">
      <c r="A499" s="22" t="s">
        <v>579</v>
      </c>
      <c r="B499" s="10" t="s">
        <v>190</v>
      </c>
      <c r="C499" s="10" t="s">
        <v>90</v>
      </c>
      <c r="D499" s="10" t="s">
        <v>580</v>
      </c>
      <c r="E499" s="10"/>
      <c r="F499" s="14">
        <f>SUM(F500)</f>
        <v>1983.295</v>
      </c>
    </row>
    <row r="500" spans="1:6" ht="128.25" customHeight="1" outlineLevel="4">
      <c r="A500" s="22" t="s">
        <v>581</v>
      </c>
      <c r="B500" s="10" t="s">
        <v>190</v>
      </c>
      <c r="C500" s="10" t="s">
        <v>90</v>
      </c>
      <c r="D500" s="10" t="s">
        <v>582</v>
      </c>
      <c r="E500" s="10" t="s">
        <v>31</v>
      </c>
      <c r="F500" s="14">
        <v>1983.295</v>
      </c>
    </row>
    <row r="501" spans="1:6" ht="28.5" customHeight="1">
      <c r="A501" s="22" t="s">
        <v>583</v>
      </c>
      <c r="B501" s="10" t="s">
        <v>56</v>
      </c>
      <c r="C501" s="10"/>
      <c r="D501" s="10"/>
      <c r="E501" s="10"/>
      <c r="F501" s="14">
        <f>SUM(F502,F506,F565,F572)</f>
        <v>308825.95193</v>
      </c>
    </row>
    <row r="502" spans="1:6" ht="22.5" customHeight="1" outlineLevel="1">
      <c r="A502" s="22" t="s">
        <v>584</v>
      </c>
      <c r="B502" s="10" t="s">
        <v>56</v>
      </c>
      <c r="C502" s="10" t="s">
        <v>12</v>
      </c>
      <c r="D502" s="10"/>
      <c r="E502" s="10"/>
      <c r="F502" s="14">
        <f>SUM(F503)</f>
        <v>76247.65307</v>
      </c>
    </row>
    <row r="503" spans="1:6" ht="15.75" outlineLevel="2">
      <c r="A503" s="15" t="s">
        <v>585</v>
      </c>
      <c r="B503" s="11" t="s">
        <v>56</v>
      </c>
      <c r="C503" s="11" t="s">
        <v>12</v>
      </c>
      <c r="D503" s="11" t="s">
        <v>35</v>
      </c>
      <c r="E503" s="11"/>
      <c r="F503" s="19">
        <f>SUM(F504)</f>
        <v>76247.65307</v>
      </c>
    </row>
    <row r="504" spans="1:6" ht="25.5" customHeight="1" outlineLevel="3">
      <c r="A504" s="22" t="s">
        <v>586</v>
      </c>
      <c r="B504" s="10" t="s">
        <v>56</v>
      </c>
      <c r="C504" s="10" t="s">
        <v>12</v>
      </c>
      <c r="D504" s="10" t="s">
        <v>587</v>
      </c>
      <c r="E504" s="10"/>
      <c r="F504" s="14">
        <f>SUM(F505)</f>
        <v>76247.65307</v>
      </c>
    </row>
    <row r="505" spans="1:6" ht="60.75" customHeight="1" outlineLevel="4">
      <c r="A505" s="22" t="s">
        <v>73</v>
      </c>
      <c r="B505" s="10" t="s">
        <v>56</v>
      </c>
      <c r="C505" s="10" t="s">
        <v>12</v>
      </c>
      <c r="D505" s="10" t="s">
        <v>588</v>
      </c>
      <c r="E505" s="10" t="s">
        <v>74</v>
      </c>
      <c r="F505" s="14">
        <v>76247.65307</v>
      </c>
    </row>
    <row r="506" spans="1:6" ht="23.25" customHeight="1" outlineLevel="1">
      <c r="A506" s="22" t="s">
        <v>589</v>
      </c>
      <c r="B506" s="10" t="s">
        <v>56</v>
      </c>
      <c r="C506" s="10" t="s">
        <v>23</v>
      </c>
      <c r="D506" s="10"/>
      <c r="E506" s="10"/>
      <c r="F506" s="14">
        <f>SUM(F507,F549)</f>
        <v>124768.38953999999</v>
      </c>
    </row>
    <row r="507" spans="1:6" ht="24" customHeight="1" outlineLevel="2">
      <c r="A507" s="15" t="s">
        <v>585</v>
      </c>
      <c r="B507" s="11" t="s">
        <v>56</v>
      </c>
      <c r="C507" s="11" t="s">
        <v>23</v>
      </c>
      <c r="D507" s="11" t="s">
        <v>35</v>
      </c>
      <c r="E507" s="11"/>
      <c r="F507" s="19">
        <f>SUM(F508,F511,F513,F516,F519,F522,F524,F526,F529,F531,F536,F538,F540,F542,F544,F546)</f>
        <v>82995.22118</v>
      </c>
    </row>
    <row r="508" spans="1:6" ht="39" customHeight="1" outlineLevel="3">
      <c r="A508" s="22" t="s">
        <v>590</v>
      </c>
      <c r="B508" s="10" t="s">
        <v>56</v>
      </c>
      <c r="C508" s="10" t="s">
        <v>23</v>
      </c>
      <c r="D508" s="10" t="s">
        <v>591</v>
      </c>
      <c r="E508" s="10"/>
      <c r="F508" s="14">
        <f>SUM(F509,F510)</f>
        <v>1029.91744</v>
      </c>
    </row>
    <row r="509" spans="1:6" ht="58.5" customHeight="1" outlineLevel="4">
      <c r="A509" s="22" t="s">
        <v>592</v>
      </c>
      <c r="B509" s="10" t="s">
        <v>56</v>
      </c>
      <c r="C509" s="10" t="s">
        <v>23</v>
      </c>
      <c r="D509" s="10" t="s">
        <v>593</v>
      </c>
      <c r="E509" s="10" t="s">
        <v>74</v>
      </c>
      <c r="F509" s="14">
        <v>790.4602</v>
      </c>
    </row>
    <row r="510" spans="1:6" ht="61.5" customHeight="1" outlineLevel="4">
      <c r="A510" s="22" t="s">
        <v>73</v>
      </c>
      <c r="B510" s="10" t="s">
        <v>56</v>
      </c>
      <c r="C510" s="10" t="s">
        <v>23</v>
      </c>
      <c r="D510" s="10" t="s">
        <v>594</v>
      </c>
      <c r="E510" s="10" t="s">
        <v>74</v>
      </c>
      <c r="F510" s="14">
        <v>239.45724</v>
      </c>
    </row>
    <row r="511" spans="1:6" ht="45.75" customHeight="1" outlineLevel="3">
      <c r="A511" s="22" t="s">
        <v>595</v>
      </c>
      <c r="B511" s="10" t="s">
        <v>56</v>
      </c>
      <c r="C511" s="10" t="s">
        <v>23</v>
      </c>
      <c r="D511" s="10" t="s">
        <v>596</v>
      </c>
      <c r="E511" s="10"/>
      <c r="F511" s="14">
        <f>SUM(F512)</f>
        <v>4899.03668</v>
      </c>
    </row>
    <row r="512" spans="1:6" ht="58.5" customHeight="1" outlineLevel="4">
      <c r="A512" s="22" t="s">
        <v>73</v>
      </c>
      <c r="B512" s="10" t="s">
        <v>56</v>
      </c>
      <c r="C512" s="10" t="s">
        <v>23</v>
      </c>
      <c r="D512" s="10" t="s">
        <v>597</v>
      </c>
      <c r="E512" s="10" t="s">
        <v>74</v>
      </c>
      <c r="F512" s="14">
        <v>4899.03668</v>
      </c>
    </row>
    <row r="513" spans="1:6" ht="40.5" customHeight="1" outlineLevel="3">
      <c r="A513" s="22" t="s">
        <v>598</v>
      </c>
      <c r="B513" s="10" t="s">
        <v>56</v>
      </c>
      <c r="C513" s="10" t="s">
        <v>23</v>
      </c>
      <c r="D513" s="10" t="s">
        <v>599</v>
      </c>
      <c r="E513" s="10"/>
      <c r="F513" s="14">
        <f>SUM(F514,F515)</f>
        <v>1135.5208</v>
      </c>
    </row>
    <row r="514" spans="1:6" ht="63" outlineLevel="4">
      <c r="A514" s="22" t="s">
        <v>600</v>
      </c>
      <c r="B514" s="10" t="s">
        <v>56</v>
      </c>
      <c r="C514" s="10" t="s">
        <v>23</v>
      </c>
      <c r="D514" s="10" t="s">
        <v>601</v>
      </c>
      <c r="E514" s="10" t="s">
        <v>31</v>
      </c>
      <c r="F514" s="14">
        <v>10.3</v>
      </c>
    </row>
    <row r="515" spans="1:6" ht="57" customHeight="1" outlineLevel="4">
      <c r="A515" s="22" t="s">
        <v>602</v>
      </c>
      <c r="B515" s="10" t="s">
        <v>56</v>
      </c>
      <c r="C515" s="10" t="s">
        <v>23</v>
      </c>
      <c r="D515" s="10" t="s">
        <v>601</v>
      </c>
      <c r="E515" s="10" t="s">
        <v>74</v>
      </c>
      <c r="F515" s="14">
        <v>1125.2208</v>
      </c>
    </row>
    <row r="516" spans="1:6" ht="54" customHeight="1" outlineLevel="3">
      <c r="A516" s="22" t="s">
        <v>603</v>
      </c>
      <c r="B516" s="10" t="s">
        <v>56</v>
      </c>
      <c r="C516" s="10" t="s">
        <v>23</v>
      </c>
      <c r="D516" s="10" t="s">
        <v>604</v>
      </c>
      <c r="E516" s="10"/>
      <c r="F516" s="14">
        <f>SUM(F517,F518)</f>
        <v>504.96269</v>
      </c>
    </row>
    <row r="517" spans="1:6" ht="81.75" customHeight="1" outlineLevel="4">
      <c r="A517" s="22" t="s">
        <v>605</v>
      </c>
      <c r="B517" s="10" t="s">
        <v>56</v>
      </c>
      <c r="C517" s="10" t="s">
        <v>23</v>
      </c>
      <c r="D517" s="10" t="s">
        <v>606</v>
      </c>
      <c r="E517" s="10" t="s">
        <v>31</v>
      </c>
      <c r="F517" s="14">
        <v>0.76701</v>
      </c>
    </row>
    <row r="518" spans="1:6" ht="71.25" customHeight="1" outlineLevel="4">
      <c r="A518" s="22" t="s">
        <v>607</v>
      </c>
      <c r="B518" s="10" t="s">
        <v>56</v>
      </c>
      <c r="C518" s="10" t="s">
        <v>23</v>
      </c>
      <c r="D518" s="10" t="s">
        <v>606</v>
      </c>
      <c r="E518" s="10" t="s">
        <v>74</v>
      </c>
      <c r="F518" s="14">
        <v>504.19568</v>
      </c>
    </row>
    <row r="519" spans="1:6" ht="46.5" customHeight="1" outlineLevel="3">
      <c r="A519" s="22" t="s">
        <v>608</v>
      </c>
      <c r="B519" s="10" t="s">
        <v>56</v>
      </c>
      <c r="C519" s="10" t="s">
        <v>23</v>
      </c>
      <c r="D519" s="10" t="s">
        <v>609</v>
      </c>
      <c r="E519" s="10"/>
      <c r="F519" s="14">
        <f>SUM(F520,F521)</f>
        <v>9225.65258</v>
      </c>
    </row>
    <row r="520" spans="1:6" ht="75.75" customHeight="1" outlineLevel="4">
      <c r="A520" s="22" t="s">
        <v>610</v>
      </c>
      <c r="B520" s="10" t="s">
        <v>56</v>
      </c>
      <c r="C520" s="10" t="s">
        <v>23</v>
      </c>
      <c r="D520" s="10" t="s">
        <v>611</v>
      </c>
      <c r="E520" s="10" t="s">
        <v>31</v>
      </c>
      <c r="F520" s="14">
        <v>86.8</v>
      </c>
    </row>
    <row r="521" spans="1:6" ht="59.25" customHeight="1" outlineLevel="4">
      <c r="A521" s="22" t="s">
        <v>612</v>
      </c>
      <c r="B521" s="10" t="s">
        <v>56</v>
      </c>
      <c r="C521" s="10" t="s">
        <v>23</v>
      </c>
      <c r="D521" s="10" t="s">
        <v>611</v>
      </c>
      <c r="E521" s="10" t="s">
        <v>74</v>
      </c>
      <c r="F521" s="14">
        <v>9138.85258</v>
      </c>
    </row>
    <row r="522" spans="1:6" ht="47.25" customHeight="1" outlineLevel="3">
      <c r="A522" s="22" t="s">
        <v>613</v>
      </c>
      <c r="B522" s="10" t="s">
        <v>56</v>
      </c>
      <c r="C522" s="10" t="s">
        <v>23</v>
      </c>
      <c r="D522" s="10" t="s">
        <v>614</v>
      </c>
      <c r="E522" s="10"/>
      <c r="F522" s="14">
        <f>SUM(F523)</f>
        <v>1083.81127</v>
      </c>
    </row>
    <row r="523" spans="1:6" ht="60" customHeight="1" outlineLevel="4">
      <c r="A523" s="22" t="s">
        <v>615</v>
      </c>
      <c r="B523" s="10" t="s">
        <v>56</v>
      </c>
      <c r="C523" s="10" t="s">
        <v>23</v>
      </c>
      <c r="D523" s="10" t="s">
        <v>616</v>
      </c>
      <c r="E523" s="10" t="s">
        <v>74</v>
      </c>
      <c r="F523" s="14">
        <v>1083.81127</v>
      </c>
    </row>
    <row r="524" spans="1:6" ht="92.25" customHeight="1" outlineLevel="3">
      <c r="A524" s="22" t="s">
        <v>617</v>
      </c>
      <c r="B524" s="10" t="s">
        <v>56</v>
      </c>
      <c r="C524" s="10" t="s">
        <v>23</v>
      </c>
      <c r="D524" s="10" t="s">
        <v>618</v>
      </c>
      <c r="E524" s="10"/>
      <c r="F524" s="14">
        <f>SUM(F525)</f>
        <v>5750</v>
      </c>
    </row>
    <row r="525" spans="1:6" ht="59.25" customHeight="1" outlineLevel="4">
      <c r="A525" s="22" t="s">
        <v>774</v>
      </c>
      <c r="B525" s="10" t="s">
        <v>56</v>
      </c>
      <c r="C525" s="10" t="s">
        <v>23</v>
      </c>
      <c r="D525" s="10" t="s">
        <v>619</v>
      </c>
      <c r="E525" s="10" t="s">
        <v>74</v>
      </c>
      <c r="F525" s="14">
        <v>5750</v>
      </c>
    </row>
    <row r="526" spans="1:6" ht="63" customHeight="1" outlineLevel="3">
      <c r="A526" s="22" t="s">
        <v>620</v>
      </c>
      <c r="B526" s="10" t="s">
        <v>56</v>
      </c>
      <c r="C526" s="10" t="s">
        <v>23</v>
      </c>
      <c r="D526" s="10" t="s">
        <v>621</v>
      </c>
      <c r="E526" s="10"/>
      <c r="F526" s="14">
        <f>SUM(F527,F528)</f>
        <v>30159.5</v>
      </c>
    </row>
    <row r="527" spans="1:6" ht="111" customHeight="1" outlineLevel="4">
      <c r="A527" s="22" t="s">
        <v>622</v>
      </c>
      <c r="B527" s="10" t="s">
        <v>56</v>
      </c>
      <c r="C527" s="10" t="s">
        <v>23</v>
      </c>
      <c r="D527" s="10" t="s">
        <v>623</v>
      </c>
      <c r="E527" s="10" t="s">
        <v>31</v>
      </c>
      <c r="F527" s="14">
        <v>476.7</v>
      </c>
    </row>
    <row r="528" spans="1:6" ht="96.75" customHeight="1" outlineLevel="4">
      <c r="A528" s="22" t="s">
        <v>624</v>
      </c>
      <c r="B528" s="10" t="s">
        <v>56</v>
      </c>
      <c r="C528" s="10" t="s">
        <v>23</v>
      </c>
      <c r="D528" s="10" t="s">
        <v>623</v>
      </c>
      <c r="E528" s="10" t="s">
        <v>74</v>
      </c>
      <c r="F528" s="14">
        <v>29682.8</v>
      </c>
    </row>
    <row r="529" spans="1:6" ht="157.5" outlineLevel="3">
      <c r="A529" s="22" t="s">
        <v>625</v>
      </c>
      <c r="B529" s="10" t="s">
        <v>56</v>
      </c>
      <c r="C529" s="10" t="s">
        <v>23</v>
      </c>
      <c r="D529" s="10" t="s">
        <v>626</v>
      </c>
      <c r="E529" s="10"/>
      <c r="F529" s="14">
        <f>SUM(F530)</f>
        <v>4891.1</v>
      </c>
    </row>
    <row r="530" spans="1:6" ht="93.75" customHeight="1" outlineLevel="4">
      <c r="A530" s="22" t="s">
        <v>624</v>
      </c>
      <c r="B530" s="10" t="s">
        <v>56</v>
      </c>
      <c r="C530" s="10" t="s">
        <v>23</v>
      </c>
      <c r="D530" s="10" t="s">
        <v>627</v>
      </c>
      <c r="E530" s="10" t="s">
        <v>74</v>
      </c>
      <c r="F530" s="14">
        <v>4891.1</v>
      </c>
    </row>
    <row r="531" spans="1:6" ht="72.75" customHeight="1" outlineLevel="3">
      <c r="A531" s="22" t="s">
        <v>628</v>
      </c>
      <c r="B531" s="10" t="s">
        <v>56</v>
      </c>
      <c r="C531" s="10" t="s">
        <v>23</v>
      </c>
      <c r="D531" s="10" t="s">
        <v>629</v>
      </c>
      <c r="E531" s="10"/>
      <c r="F531" s="14">
        <f>SUM(F532,F533,F534,F535)</f>
        <v>2534.81912</v>
      </c>
    </row>
    <row r="532" spans="1:6" ht="111.75" customHeight="1" outlineLevel="4">
      <c r="A532" s="22" t="s">
        <v>622</v>
      </c>
      <c r="B532" s="10" t="s">
        <v>56</v>
      </c>
      <c r="C532" s="10" t="s">
        <v>23</v>
      </c>
      <c r="D532" s="10" t="s">
        <v>630</v>
      </c>
      <c r="E532" s="10" t="s">
        <v>31</v>
      </c>
      <c r="F532" s="14">
        <v>18.3</v>
      </c>
    </row>
    <row r="533" spans="1:6" ht="93" customHeight="1" outlineLevel="4">
      <c r="A533" s="22" t="s">
        <v>624</v>
      </c>
      <c r="B533" s="10" t="s">
        <v>56</v>
      </c>
      <c r="C533" s="10" t="s">
        <v>23</v>
      </c>
      <c r="D533" s="10" t="s">
        <v>630</v>
      </c>
      <c r="E533" s="10" t="s">
        <v>74</v>
      </c>
      <c r="F533" s="14">
        <v>1129.01912</v>
      </c>
    </row>
    <row r="534" spans="1:6" ht="94.5" outlineLevel="4">
      <c r="A534" s="22" t="s">
        <v>631</v>
      </c>
      <c r="B534" s="10" t="s">
        <v>56</v>
      </c>
      <c r="C534" s="10" t="s">
        <v>23</v>
      </c>
      <c r="D534" s="10" t="s">
        <v>632</v>
      </c>
      <c r="E534" s="10" t="s">
        <v>31</v>
      </c>
      <c r="F534" s="14">
        <v>18.7</v>
      </c>
    </row>
    <row r="535" spans="1:6" ht="91.5" customHeight="1" outlineLevel="4">
      <c r="A535" s="22" t="s">
        <v>633</v>
      </c>
      <c r="B535" s="10" t="s">
        <v>56</v>
      </c>
      <c r="C535" s="10" t="s">
        <v>23</v>
      </c>
      <c r="D535" s="10" t="s">
        <v>632</v>
      </c>
      <c r="E535" s="10" t="s">
        <v>74</v>
      </c>
      <c r="F535" s="14">
        <v>1368.8</v>
      </c>
    </row>
    <row r="536" spans="1:6" ht="75" customHeight="1" outlineLevel="3">
      <c r="A536" s="22" t="s">
        <v>634</v>
      </c>
      <c r="B536" s="10" t="s">
        <v>56</v>
      </c>
      <c r="C536" s="10" t="s">
        <v>23</v>
      </c>
      <c r="D536" s="10" t="s">
        <v>635</v>
      </c>
      <c r="E536" s="10"/>
      <c r="F536" s="14">
        <f>SUM(F537)</f>
        <v>2011.5924</v>
      </c>
    </row>
    <row r="537" spans="1:6" ht="60" customHeight="1" outlineLevel="4">
      <c r="A537" s="22" t="s">
        <v>73</v>
      </c>
      <c r="B537" s="10" t="s">
        <v>56</v>
      </c>
      <c r="C537" s="10" t="s">
        <v>23</v>
      </c>
      <c r="D537" s="10" t="s">
        <v>636</v>
      </c>
      <c r="E537" s="10" t="s">
        <v>74</v>
      </c>
      <c r="F537" s="14">
        <v>2011.5924</v>
      </c>
    </row>
    <row r="538" spans="1:6" ht="76.5" customHeight="1" outlineLevel="3">
      <c r="A538" s="22" t="s">
        <v>637</v>
      </c>
      <c r="B538" s="10" t="s">
        <v>56</v>
      </c>
      <c r="C538" s="10" t="s">
        <v>23</v>
      </c>
      <c r="D538" s="10" t="s">
        <v>638</v>
      </c>
      <c r="E538" s="10"/>
      <c r="F538" s="14">
        <f>SUM(F539)</f>
        <v>20</v>
      </c>
    </row>
    <row r="539" spans="1:6" ht="99" customHeight="1" outlineLevel="4">
      <c r="A539" s="22" t="s">
        <v>624</v>
      </c>
      <c r="B539" s="10" t="s">
        <v>56</v>
      </c>
      <c r="C539" s="10" t="s">
        <v>23</v>
      </c>
      <c r="D539" s="10" t="s">
        <v>639</v>
      </c>
      <c r="E539" s="10" t="s">
        <v>74</v>
      </c>
      <c r="F539" s="14">
        <v>20</v>
      </c>
    </row>
    <row r="540" spans="1:6" ht="60.75" customHeight="1" outlineLevel="3">
      <c r="A540" s="22" t="s">
        <v>640</v>
      </c>
      <c r="B540" s="10" t="s">
        <v>56</v>
      </c>
      <c r="C540" s="10" t="s">
        <v>23</v>
      </c>
      <c r="D540" s="10" t="s">
        <v>641</v>
      </c>
      <c r="E540" s="10"/>
      <c r="F540" s="14">
        <f>SUM(F541)</f>
        <v>3600</v>
      </c>
    </row>
    <row r="541" spans="1:6" ht="61.5" customHeight="1" outlineLevel="4">
      <c r="A541" s="22" t="s">
        <v>218</v>
      </c>
      <c r="B541" s="10" t="s">
        <v>56</v>
      </c>
      <c r="C541" s="10" t="s">
        <v>23</v>
      </c>
      <c r="D541" s="10" t="s">
        <v>642</v>
      </c>
      <c r="E541" s="10" t="s">
        <v>147</v>
      </c>
      <c r="F541" s="14">
        <v>3600</v>
      </c>
    </row>
    <row r="542" spans="1:6" ht="60.75" customHeight="1" outlineLevel="3">
      <c r="A542" s="22" t="s">
        <v>643</v>
      </c>
      <c r="B542" s="10" t="s">
        <v>56</v>
      </c>
      <c r="C542" s="10" t="s">
        <v>23</v>
      </c>
      <c r="D542" s="10" t="s">
        <v>644</v>
      </c>
      <c r="E542" s="10"/>
      <c r="F542" s="14">
        <f>SUM(F543)</f>
        <v>3375.3082</v>
      </c>
    </row>
    <row r="543" spans="1:6" ht="94.5" customHeight="1" outlineLevel="4">
      <c r="A543" s="22" t="s">
        <v>646</v>
      </c>
      <c r="B543" s="10" t="s">
        <v>56</v>
      </c>
      <c r="C543" s="10" t="s">
        <v>23</v>
      </c>
      <c r="D543" s="10" t="s">
        <v>645</v>
      </c>
      <c r="E543" s="10" t="s">
        <v>74</v>
      </c>
      <c r="F543" s="14">
        <v>3375.3082</v>
      </c>
    </row>
    <row r="544" spans="1:6" ht="48" customHeight="1" outlineLevel="3">
      <c r="A544" s="22" t="s">
        <v>647</v>
      </c>
      <c r="B544" s="10" t="s">
        <v>56</v>
      </c>
      <c r="C544" s="10" t="s">
        <v>23</v>
      </c>
      <c r="D544" s="10" t="s">
        <v>648</v>
      </c>
      <c r="E544" s="10"/>
      <c r="F544" s="14">
        <f>SUM(F545)</f>
        <v>1890</v>
      </c>
    </row>
    <row r="545" spans="1:6" ht="89.25" customHeight="1" outlineLevel="4">
      <c r="A545" s="22" t="s">
        <v>649</v>
      </c>
      <c r="B545" s="10" t="s">
        <v>56</v>
      </c>
      <c r="C545" s="10" t="s">
        <v>23</v>
      </c>
      <c r="D545" s="10" t="s">
        <v>650</v>
      </c>
      <c r="E545" s="10" t="s">
        <v>74</v>
      </c>
      <c r="F545" s="14">
        <v>1890</v>
      </c>
    </row>
    <row r="546" spans="1:6" ht="49.5" customHeight="1" outlineLevel="3">
      <c r="A546" s="22" t="s">
        <v>651</v>
      </c>
      <c r="B546" s="10" t="s">
        <v>56</v>
      </c>
      <c r="C546" s="10" t="s">
        <v>23</v>
      </c>
      <c r="D546" s="10" t="s">
        <v>652</v>
      </c>
      <c r="E546" s="10"/>
      <c r="F546" s="14">
        <f>SUM(F547,F548)</f>
        <v>10884</v>
      </c>
    </row>
    <row r="547" spans="1:6" ht="135.75" customHeight="1" outlineLevel="4">
      <c r="A547" s="22" t="s">
        <v>653</v>
      </c>
      <c r="B547" s="10" t="s">
        <v>56</v>
      </c>
      <c r="C547" s="10" t="s">
        <v>23</v>
      </c>
      <c r="D547" s="10" t="s">
        <v>654</v>
      </c>
      <c r="E547" s="10" t="s">
        <v>31</v>
      </c>
      <c r="F547" s="14">
        <v>160.8</v>
      </c>
    </row>
    <row r="548" spans="1:6" ht="125.25" customHeight="1" outlineLevel="4">
      <c r="A548" s="22" t="s">
        <v>655</v>
      </c>
      <c r="B548" s="10" t="s">
        <v>56</v>
      </c>
      <c r="C548" s="10" t="s">
        <v>23</v>
      </c>
      <c r="D548" s="10" t="s">
        <v>654</v>
      </c>
      <c r="E548" s="10" t="s">
        <v>74</v>
      </c>
      <c r="F548" s="14">
        <v>10723.2</v>
      </c>
    </row>
    <row r="549" spans="1:6" ht="42.75" customHeight="1" outlineLevel="2">
      <c r="A549" s="15" t="s">
        <v>55</v>
      </c>
      <c r="B549" s="11" t="s">
        <v>56</v>
      </c>
      <c r="C549" s="11" t="s">
        <v>23</v>
      </c>
      <c r="D549" s="11" t="s">
        <v>56</v>
      </c>
      <c r="E549" s="11"/>
      <c r="F549" s="19">
        <f>SUM(F550,F553,F558)</f>
        <v>41773.168359999996</v>
      </c>
    </row>
    <row r="550" spans="1:6" ht="15.75" outlineLevel="3">
      <c r="A550" s="15" t="s">
        <v>656</v>
      </c>
      <c r="B550" s="11" t="s">
        <v>56</v>
      </c>
      <c r="C550" s="11" t="s">
        <v>23</v>
      </c>
      <c r="D550" s="11" t="s">
        <v>657</v>
      </c>
      <c r="E550" s="11"/>
      <c r="F550" s="19">
        <f>SUM(F551)</f>
        <v>10024.3962</v>
      </c>
    </row>
    <row r="551" spans="1:6" ht="83.25" customHeight="1" outlineLevel="4">
      <c r="A551" s="22" t="s">
        <v>658</v>
      </c>
      <c r="B551" s="10" t="s">
        <v>56</v>
      </c>
      <c r="C551" s="10" t="s">
        <v>23</v>
      </c>
      <c r="D551" s="10" t="s">
        <v>659</v>
      </c>
      <c r="E551" s="10"/>
      <c r="F551" s="14">
        <f>SUM(F552)</f>
        <v>10024.3962</v>
      </c>
    </row>
    <row r="552" spans="1:6" ht="49.5" customHeight="1" outlineLevel="5">
      <c r="A552" s="22" t="s">
        <v>660</v>
      </c>
      <c r="B552" s="10" t="s">
        <v>56</v>
      </c>
      <c r="C552" s="10" t="s">
        <v>23</v>
      </c>
      <c r="D552" s="10" t="s">
        <v>661</v>
      </c>
      <c r="E552" s="10" t="s">
        <v>74</v>
      </c>
      <c r="F552" s="14">
        <v>10024.3962</v>
      </c>
    </row>
    <row r="553" spans="1:6" ht="45" customHeight="1" outlineLevel="3">
      <c r="A553" s="15" t="s">
        <v>337</v>
      </c>
      <c r="B553" s="11" t="s">
        <v>56</v>
      </c>
      <c r="C553" s="11" t="s">
        <v>23</v>
      </c>
      <c r="D553" s="11" t="s">
        <v>338</v>
      </c>
      <c r="E553" s="11"/>
      <c r="F553" s="19">
        <f>SUM(F554,F556)</f>
        <v>14673.33216</v>
      </c>
    </row>
    <row r="554" spans="1:6" ht="58.5" customHeight="1" outlineLevel="4">
      <c r="A554" s="22" t="s">
        <v>662</v>
      </c>
      <c r="B554" s="10" t="s">
        <v>56</v>
      </c>
      <c r="C554" s="10" t="s">
        <v>23</v>
      </c>
      <c r="D554" s="10" t="s">
        <v>663</v>
      </c>
      <c r="E554" s="10"/>
      <c r="F554" s="14">
        <f>SUM(F555)</f>
        <v>13803.83136</v>
      </c>
    </row>
    <row r="555" spans="1:6" ht="42" customHeight="1" outlineLevel="5">
      <c r="A555" s="22" t="s">
        <v>32</v>
      </c>
      <c r="B555" s="10" t="s">
        <v>56</v>
      </c>
      <c r="C555" s="10" t="s">
        <v>23</v>
      </c>
      <c r="D555" s="10" t="s">
        <v>664</v>
      </c>
      <c r="E555" s="10" t="s">
        <v>33</v>
      </c>
      <c r="F555" s="14">
        <v>13803.83136</v>
      </c>
    </row>
    <row r="556" spans="1:6" ht="81.75" customHeight="1" outlineLevel="4">
      <c r="A556" s="22" t="s">
        <v>665</v>
      </c>
      <c r="B556" s="10" t="s">
        <v>56</v>
      </c>
      <c r="C556" s="10" t="s">
        <v>23</v>
      </c>
      <c r="D556" s="10" t="s">
        <v>666</v>
      </c>
      <c r="E556" s="10"/>
      <c r="F556" s="14">
        <f>SUM(F557)</f>
        <v>869.5008</v>
      </c>
    </row>
    <row r="557" spans="1:6" ht="60.75" customHeight="1" outlineLevel="5">
      <c r="A557" s="22" t="s">
        <v>667</v>
      </c>
      <c r="B557" s="10" t="s">
        <v>56</v>
      </c>
      <c r="C557" s="10" t="s">
        <v>23</v>
      </c>
      <c r="D557" s="10" t="s">
        <v>668</v>
      </c>
      <c r="E557" s="10" t="s">
        <v>74</v>
      </c>
      <c r="F557" s="14">
        <v>869.5008</v>
      </c>
    </row>
    <row r="558" spans="1:6" ht="57" customHeight="1" outlineLevel="3">
      <c r="A558" s="15" t="s">
        <v>669</v>
      </c>
      <c r="B558" s="11" t="s">
        <v>56</v>
      </c>
      <c r="C558" s="11" t="s">
        <v>23</v>
      </c>
      <c r="D558" s="11" t="s">
        <v>670</v>
      </c>
      <c r="E558" s="11"/>
      <c r="F558" s="19">
        <f>SUM(F559,F561,F563)</f>
        <v>17075.44</v>
      </c>
    </row>
    <row r="559" spans="1:6" ht="60" customHeight="1" outlineLevel="4">
      <c r="A559" s="22" t="s">
        <v>671</v>
      </c>
      <c r="B559" s="10" t="s">
        <v>56</v>
      </c>
      <c r="C559" s="10" t="s">
        <v>23</v>
      </c>
      <c r="D559" s="10" t="s">
        <v>672</v>
      </c>
      <c r="E559" s="10"/>
      <c r="F559" s="14">
        <f>SUM(F560)</f>
        <v>1000</v>
      </c>
    </row>
    <row r="560" spans="1:6" ht="74.25" customHeight="1" outlineLevel="5">
      <c r="A560" s="22" t="s">
        <v>673</v>
      </c>
      <c r="B560" s="10" t="s">
        <v>56</v>
      </c>
      <c r="C560" s="10" t="s">
        <v>23</v>
      </c>
      <c r="D560" s="10" t="s">
        <v>674</v>
      </c>
      <c r="E560" s="10" t="s">
        <v>74</v>
      </c>
      <c r="F560" s="14">
        <v>1000</v>
      </c>
    </row>
    <row r="561" spans="1:6" ht="64.5" customHeight="1" outlineLevel="4">
      <c r="A561" s="22" t="s">
        <v>675</v>
      </c>
      <c r="B561" s="10" t="s">
        <v>56</v>
      </c>
      <c r="C561" s="10" t="s">
        <v>23</v>
      </c>
      <c r="D561" s="10" t="s">
        <v>676</v>
      </c>
      <c r="E561" s="10"/>
      <c r="F561" s="14">
        <f>SUM(F562)</f>
        <v>15426</v>
      </c>
    </row>
    <row r="562" spans="1:6" ht="87.75" customHeight="1" outlineLevel="5">
      <c r="A562" s="22" t="s">
        <v>677</v>
      </c>
      <c r="B562" s="10" t="s">
        <v>56</v>
      </c>
      <c r="C562" s="10" t="s">
        <v>23</v>
      </c>
      <c r="D562" s="10" t="s">
        <v>678</v>
      </c>
      <c r="E562" s="10" t="s">
        <v>74</v>
      </c>
      <c r="F562" s="14">
        <v>15426</v>
      </c>
    </row>
    <row r="563" spans="1:6" ht="72.75" customHeight="1" outlineLevel="4">
      <c r="A563" s="22" t="s">
        <v>679</v>
      </c>
      <c r="B563" s="10" t="s">
        <v>56</v>
      </c>
      <c r="C563" s="10" t="s">
        <v>23</v>
      </c>
      <c r="D563" s="10" t="s">
        <v>680</v>
      </c>
      <c r="E563" s="10"/>
      <c r="F563" s="14">
        <f>SUM(F564)</f>
        <v>649.44</v>
      </c>
    </row>
    <row r="564" spans="1:6" ht="111" customHeight="1" outlineLevel="5">
      <c r="A564" s="22" t="s">
        <v>771</v>
      </c>
      <c r="B564" s="10" t="s">
        <v>56</v>
      </c>
      <c r="C564" s="10" t="s">
        <v>23</v>
      </c>
      <c r="D564" s="10" t="s">
        <v>681</v>
      </c>
      <c r="E564" s="10" t="s">
        <v>74</v>
      </c>
      <c r="F564" s="14">
        <v>649.44</v>
      </c>
    </row>
    <row r="565" spans="1:6" ht="21" customHeight="1" outlineLevel="1">
      <c r="A565" s="22" t="s">
        <v>682</v>
      </c>
      <c r="B565" s="10" t="s">
        <v>56</v>
      </c>
      <c r="C565" s="10" t="s">
        <v>35</v>
      </c>
      <c r="D565" s="10"/>
      <c r="E565" s="10"/>
      <c r="F565" s="14">
        <f>SUM(F566)</f>
        <v>86741.94241999999</v>
      </c>
    </row>
    <row r="566" spans="1:6" ht="22.5" customHeight="1" outlineLevel="2">
      <c r="A566" s="15" t="s">
        <v>585</v>
      </c>
      <c r="B566" s="11" t="s">
        <v>56</v>
      </c>
      <c r="C566" s="11" t="s">
        <v>35</v>
      </c>
      <c r="D566" s="11" t="s">
        <v>35</v>
      </c>
      <c r="E566" s="11"/>
      <c r="F566" s="19">
        <f>SUM(F567)</f>
        <v>86741.94241999999</v>
      </c>
    </row>
    <row r="567" spans="1:6" ht="76.5" customHeight="1" outlineLevel="3">
      <c r="A567" s="22" t="s">
        <v>683</v>
      </c>
      <c r="B567" s="10" t="s">
        <v>56</v>
      </c>
      <c r="C567" s="10" t="s">
        <v>35</v>
      </c>
      <c r="D567" s="10" t="s">
        <v>684</v>
      </c>
      <c r="E567" s="10"/>
      <c r="F567" s="14">
        <f>SUM(F568,F569,F570,F571)</f>
        <v>86741.94241999999</v>
      </c>
    </row>
    <row r="568" spans="1:6" ht="108" customHeight="1" outlineLevel="4">
      <c r="A568" s="22" t="s">
        <v>622</v>
      </c>
      <c r="B568" s="10" t="s">
        <v>56</v>
      </c>
      <c r="C568" s="10" t="s">
        <v>35</v>
      </c>
      <c r="D568" s="10" t="s">
        <v>685</v>
      </c>
      <c r="E568" s="10" t="s">
        <v>31</v>
      </c>
      <c r="F568" s="14">
        <v>842.14326</v>
      </c>
    </row>
    <row r="569" spans="1:6" ht="96.75" customHeight="1" outlineLevel="4">
      <c r="A569" s="22" t="s">
        <v>624</v>
      </c>
      <c r="B569" s="10" t="s">
        <v>56</v>
      </c>
      <c r="C569" s="10" t="s">
        <v>35</v>
      </c>
      <c r="D569" s="10" t="s">
        <v>685</v>
      </c>
      <c r="E569" s="10" t="s">
        <v>74</v>
      </c>
      <c r="F569" s="14">
        <v>83689.78624</v>
      </c>
    </row>
    <row r="570" spans="1:6" ht="108" customHeight="1" outlineLevel="4">
      <c r="A570" s="22" t="s">
        <v>686</v>
      </c>
      <c r="B570" s="10" t="s">
        <v>56</v>
      </c>
      <c r="C570" s="10" t="s">
        <v>35</v>
      </c>
      <c r="D570" s="10" t="s">
        <v>687</v>
      </c>
      <c r="E570" s="10" t="s">
        <v>31</v>
      </c>
      <c r="F570" s="14">
        <v>24.40955</v>
      </c>
    </row>
    <row r="571" spans="1:6" ht="94.5" customHeight="1" outlineLevel="4">
      <c r="A571" s="22" t="s">
        <v>688</v>
      </c>
      <c r="B571" s="10" t="s">
        <v>56</v>
      </c>
      <c r="C571" s="10" t="s">
        <v>35</v>
      </c>
      <c r="D571" s="10" t="s">
        <v>687</v>
      </c>
      <c r="E571" s="10" t="s">
        <v>74</v>
      </c>
      <c r="F571" s="14">
        <v>2185.60337</v>
      </c>
    </row>
    <row r="572" spans="1:6" ht="25.5" customHeight="1" outlineLevel="1">
      <c r="A572" s="22" t="s">
        <v>689</v>
      </c>
      <c r="B572" s="10" t="s">
        <v>56</v>
      </c>
      <c r="C572" s="10" t="s">
        <v>88</v>
      </c>
      <c r="D572" s="10"/>
      <c r="E572" s="10"/>
      <c r="F572" s="14">
        <f>SUM(F573,F581)</f>
        <v>21067.9669</v>
      </c>
    </row>
    <row r="573" spans="1:6" ht="28.5" customHeight="1" outlineLevel="2">
      <c r="A573" s="15" t="s">
        <v>585</v>
      </c>
      <c r="B573" s="11" t="s">
        <v>56</v>
      </c>
      <c r="C573" s="11" t="s">
        <v>88</v>
      </c>
      <c r="D573" s="11" t="s">
        <v>35</v>
      </c>
      <c r="E573" s="11"/>
      <c r="F573" s="19">
        <f>SUM(F574)</f>
        <v>20280.2649</v>
      </c>
    </row>
    <row r="574" spans="1:6" ht="40.5" customHeight="1" outlineLevel="3">
      <c r="A574" s="22" t="s">
        <v>690</v>
      </c>
      <c r="B574" s="10" t="s">
        <v>56</v>
      </c>
      <c r="C574" s="10" t="s">
        <v>88</v>
      </c>
      <c r="D574" s="10" t="s">
        <v>691</v>
      </c>
      <c r="E574" s="10"/>
      <c r="F574" s="14">
        <f>SUM(F575,F576,F577,F578,F579,F580)</f>
        <v>20280.2649</v>
      </c>
    </row>
    <row r="575" spans="1:6" ht="210.75" customHeight="1" outlineLevel="4">
      <c r="A575" s="22" t="s">
        <v>50</v>
      </c>
      <c r="B575" s="10" t="s">
        <v>56</v>
      </c>
      <c r="C575" s="10" t="s">
        <v>88</v>
      </c>
      <c r="D575" s="10" t="s">
        <v>692</v>
      </c>
      <c r="E575" s="10" t="s">
        <v>21</v>
      </c>
      <c r="F575" s="14">
        <v>348.3</v>
      </c>
    </row>
    <row r="576" spans="1:6" ht="217.5" customHeight="1" outlineLevel="4">
      <c r="A576" s="22" t="s">
        <v>693</v>
      </c>
      <c r="B576" s="10" t="s">
        <v>56</v>
      </c>
      <c r="C576" s="10" t="s">
        <v>88</v>
      </c>
      <c r="D576" s="10" t="s">
        <v>694</v>
      </c>
      <c r="E576" s="10" t="s">
        <v>21</v>
      </c>
      <c r="F576" s="14">
        <v>15094.8</v>
      </c>
    </row>
    <row r="577" spans="1:6" ht="177.75" customHeight="1" outlineLevel="4">
      <c r="A577" s="22" t="s">
        <v>695</v>
      </c>
      <c r="B577" s="10" t="s">
        <v>56</v>
      </c>
      <c r="C577" s="10" t="s">
        <v>88</v>
      </c>
      <c r="D577" s="10" t="s">
        <v>694</v>
      </c>
      <c r="E577" s="10" t="s">
        <v>31</v>
      </c>
      <c r="F577" s="14">
        <v>1295</v>
      </c>
    </row>
    <row r="578" spans="1:6" ht="99.75" customHeight="1" outlineLevel="4">
      <c r="A578" s="22" t="s">
        <v>19</v>
      </c>
      <c r="B578" s="10" t="s">
        <v>56</v>
      </c>
      <c r="C578" s="10" t="s">
        <v>88</v>
      </c>
      <c r="D578" s="10" t="s">
        <v>696</v>
      </c>
      <c r="E578" s="10" t="s">
        <v>21</v>
      </c>
      <c r="F578" s="14">
        <v>2910.7922</v>
      </c>
    </row>
    <row r="579" spans="1:6" ht="66" customHeight="1" outlineLevel="4">
      <c r="A579" s="22" t="s">
        <v>30</v>
      </c>
      <c r="B579" s="10" t="s">
        <v>56</v>
      </c>
      <c r="C579" s="10" t="s">
        <v>88</v>
      </c>
      <c r="D579" s="10" t="s">
        <v>696</v>
      </c>
      <c r="E579" s="10" t="s">
        <v>31</v>
      </c>
      <c r="F579" s="14">
        <v>625.5727</v>
      </c>
    </row>
    <row r="580" spans="1:6" ht="44.25" customHeight="1" outlineLevel="4">
      <c r="A580" s="22" t="s">
        <v>32</v>
      </c>
      <c r="B580" s="10" t="s">
        <v>56</v>
      </c>
      <c r="C580" s="10" t="s">
        <v>88</v>
      </c>
      <c r="D580" s="10" t="s">
        <v>696</v>
      </c>
      <c r="E580" s="10" t="s">
        <v>33</v>
      </c>
      <c r="F580" s="14">
        <v>5.8</v>
      </c>
    </row>
    <row r="581" spans="1:6" ht="57.75" customHeight="1" outlineLevel="2">
      <c r="A581" s="15" t="s">
        <v>43</v>
      </c>
      <c r="B581" s="11" t="s">
        <v>56</v>
      </c>
      <c r="C581" s="11" t="s">
        <v>88</v>
      </c>
      <c r="D581" s="11" t="s">
        <v>44</v>
      </c>
      <c r="E581" s="11"/>
      <c r="F581" s="19">
        <f>SUM(F582)</f>
        <v>787.702</v>
      </c>
    </row>
    <row r="582" spans="1:6" ht="58.5" customHeight="1" outlineLevel="3">
      <c r="A582" s="15" t="s">
        <v>697</v>
      </c>
      <c r="B582" s="11" t="s">
        <v>56</v>
      </c>
      <c r="C582" s="11" t="s">
        <v>88</v>
      </c>
      <c r="D582" s="11" t="s">
        <v>698</v>
      </c>
      <c r="E582" s="11"/>
      <c r="F582" s="19">
        <f>SUM(F583)</f>
        <v>787.702</v>
      </c>
    </row>
    <row r="583" spans="1:6" ht="78.75" customHeight="1" outlineLevel="4">
      <c r="A583" s="22" t="s">
        <v>699</v>
      </c>
      <c r="B583" s="10" t="s">
        <v>56</v>
      </c>
      <c r="C583" s="10" t="s">
        <v>88</v>
      </c>
      <c r="D583" s="10" t="s">
        <v>700</v>
      </c>
      <c r="E583" s="10"/>
      <c r="F583" s="14">
        <f>SUM(F584)</f>
        <v>787.702</v>
      </c>
    </row>
    <row r="584" spans="1:6" ht="61.5" customHeight="1" outlineLevel="5">
      <c r="A584" s="22" t="s">
        <v>218</v>
      </c>
      <c r="B584" s="10" t="s">
        <v>56</v>
      </c>
      <c r="C584" s="10" t="s">
        <v>88</v>
      </c>
      <c r="D584" s="10" t="s">
        <v>701</v>
      </c>
      <c r="E584" s="10" t="s">
        <v>147</v>
      </c>
      <c r="F584" s="14">
        <v>787.702</v>
      </c>
    </row>
    <row r="585" spans="1:6" ht="15.75">
      <c r="A585" s="22" t="s">
        <v>702</v>
      </c>
      <c r="B585" s="10" t="s">
        <v>96</v>
      </c>
      <c r="C585" s="10"/>
      <c r="D585" s="10"/>
      <c r="E585" s="10"/>
      <c r="F585" s="14">
        <f>SUM(F586,F596,F607,F624)</f>
        <v>206974.91749000002</v>
      </c>
    </row>
    <row r="586" spans="1:6" ht="15.75" outlineLevel="1">
      <c r="A586" s="22" t="s">
        <v>703</v>
      </c>
      <c r="B586" s="10" t="s">
        <v>96</v>
      </c>
      <c r="C586" s="10" t="s">
        <v>12</v>
      </c>
      <c r="D586" s="10"/>
      <c r="E586" s="10"/>
      <c r="F586" s="14">
        <f>SUM(F587)</f>
        <v>30590.99684</v>
      </c>
    </row>
    <row r="587" spans="1:6" ht="31.5" outlineLevel="2">
      <c r="A587" s="15" t="s">
        <v>704</v>
      </c>
      <c r="B587" s="11" t="s">
        <v>96</v>
      </c>
      <c r="C587" s="11" t="s">
        <v>12</v>
      </c>
      <c r="D587" s="11" t="s">
        <v>23</v>
      </c>
      <c r="E587" s="11"/>
      <c r="F587" s="19">
        <f>SUM(F588,F592,F594)</f>
        <v>30590.99684</v>
      </c>
    </row>
    <row r="588" spans="1:6" ht="15.75" outlineLevel="3">
      <c r="A588" s="22" t="s">
        <v>705</v>
      </c>
      <c r="B588" s="10" t="s">
        <v>96</v>
      </c>
      <c r="C588" s="10" t="s">
        <v>12</v>
      </c>
      <c r="D588" s="10" t="s">
        <v>706</v>
      </c>
      <c r="E588" s="10"/>
      <c r="F588" s="14">
        <f>SUM(F589,F590,F591)</f>
        <v>14277.79684</v>
      </c>
    </row>
    <row r="589" spans="1:6" ht="114" customHeight="1" outlineLevel="4">
      <c r="A589" s="22" t="s">
        <v>421</v>
      </c>
      <c r="B589" s="10" t="s">
        <v>96</v>
      </c>
      <c r="C589" s="10" t="s">
        <v>12</v>
      </c>
      <c r="D589" s="10" t="s">
        <v>707</v>
      </c>
      <c r="E589" s="10" t="s">
        <v>147</v>
      </c>
      <c r="F589" s="14">
        <v>522.5</v>
      </c>
    </row>
    <row r="590" spans="1:6" ht="67.5" customHeight="1" outlineLevel="4">
      <c r="A590" s="22" t="s">
        <v>218</v>
      </c>
      <c r="B590" s="10" t="s">
        <v>96</v>
      </c>
      <c r="C590" s="10" t="s">
        <v>12</v>
      </c>
      <c r="D590" s="10" t="s">
        <v>708</v>
      </c>
      <c r="E590" s="10" t="s">
        <v>147</v>
      </c>
      <c r="F590" s="14">
        <v>12255.29684</v>
      </c>
    </row>
    <row r="591" spans="1:6" ht="93.75" customHeight="1" outlineLevel="4">
      <c r="A591" s="22" t="s">
        <v>709</v>
      </c>
      <c r="B591" s="10" t="s">
        <v>96</v>
      </c>
      <c r="C591" s="10" t="s">
        <v>12</v>
      </c>
      <c r="D591" s="10" t="s">
        <v>710</v>
      </c>
      <c r="E591" s="10" t="s">
        <v>147</v>
      </c>
      <c r="F591" s="14">
        <v>1500</v>
      </c>
    </row>
    <row r="592" spans="1:6" ht="68.25" customHeight="1" outlineLevel="3">
      <c r="A592" s="22" t="s">
        <v>711</v>
      </c>
      <c r="B592" s="10" t="s">
        <v>96</v>
      </c>
      <c r="C592" s="10" t="s">
        <v>12</v>
      </c>
      <c r="D592" s="10" t="s">
        <v>712</v>
      </c>
      <c r="E592" s="10"/>
      <c r="F592" s="14">
        <f>SUM(F593)</f>
        <v>11583.2</v>
      </c>
    </row>
    <row r="593" spans="1:6" ht="59.25" customHeight="1" outlineLevel="4">
      <c r="A593" s="22" t="s">
        <v>218</v>
      </c>
      <c r="B593" s="10" t="s">
        <v>96</v>
      </c>
      <c r="C593" s="10" t="s">
        <v>12</v>
      </c>
      <c r="D593" s="10" t="s">
        <v>713</v>
      </c>
      <c r="E593" s="10" t="s">
        <v>147</v>
      </c>
      <c r="F593" s="14">
        <v>11583.2</v>
      </c>
    </row>
    <row r="594" spans="1:6" ht="45.75" customHeight="1" outlineLevel="3">
      <c r="A594" s="22" t="s">
        <v>714</v>
      </c>
      <c r="B594" s="10" t="s">
        <v>96</v>
      </c>
      <c r="C594" s="10" t="s">
        <v>12</v>
      </c>
      <c r="D594" s="10" t="s">
        <v>715</v>
      </c>
      <c r="E594" s="10"/>
      <c r="F594" s="14">
        <f>SUM(F595)</f>
        <v>4730</v>
      </c>
    </row>
    <row r="595" spans="1:6" ht="75" customHeight="1" outlineLevel="4">
      <c r="A595" s="22" t="s">
        <v>716</v>
      </c>
      <c r="B595" s="10" t="s">
        <v>96</v>
      </c>
      <c r="C595" s="10" t="s">
        <v>12</v>
      </c>
      <c r="D595" s="10" t="s">
        <v>717</v>
      </c>
      <c r="E595" s="10" t="s">
        <v>147</v>
      </c>
      <c r="F595" s="14">
        <v>4730</v>
      </c>
    </row>
    <row r="596" spans="1:6" ht="15.75" outlineLevel="1">
      <c r="A596" s="22" t="s">
        <v>718</v>
      </c>
      <c r="B596" s="10" t="s">
        <v>96</v>
      </c>
      <c r="C596" s="10" t="s">
        <v>14</v>
      </c>
      <c r="D596" s="10"/>
      <c r="E596" s="10"/>
      <c r="F596" s="14">
        <f>SUM(F597)</f>
        <v>26646.3</v>
      </c>
    </row>
    <row r="597" spans="1:6" ht="31.5" outlineLevel="2">
      <c r="A597" s="15" t="s">
        <v>704</v>
      </c>
      <c r="B597" s="11" t="s">
        <v>96</v>
      </c>
      <c r="C597" s="11" t="s">
        <v>14</v>
      </c>
      <c r="D597" s="11" t="s">
        <v>23</v>
      </c>
      <c r="E597" s="11"/>
      <c r="F597" s="19">
        <f>SUM(F598,F601,F605)</f>
        <v>26646.3</v>
      </c>
    </row>
    <row r="598" spans="1:6" ht="55.5" customHeight="1" outlineLevel="3">
      <c r="A598" s="22" t="s">
        <v>719</v>
      </c>
      <c r="B598" s="10" t="s">
        <v>96</v>
      </c>
      <c r="C598" s="10" t="s">
        <v>14</v>
      </c>
      <c r="D598" s="10" t="s">
        <v>720</v>
      </c>
      <c r="E598" s="10"/>
      <c r="F598" s="14">
        <f>SUM(F599,F600)</f>
        <v>14228.199999999999</v>
      </c>
    </row>
    <row r="599" spans="1:6" ht="106.5" customHeight="1" outlineLevel="4">
      <c r="A599" s="22" t="s">
        <v>421</v>
      </c>
      <c r="B599" s="10" t="s">
        <v>96</v>
      </c>
      <c r="C599" s="10" t="s">
        <v>14</v>
      </c>
      <c r="D599" s="10" t="s">
        <v>721</v>
      </c>
      <c r="E599" s="10" t="s">
        <v>147</v>
      </c>
      <c r="F599" s="14">
        <v>698.8</v>
      </c>
    </row>
    <row r="600" spans="1:6" ht="63" customHeight="1" outlineLevel="4">
      <c r="A600" s="22" t="s">
        <v>218</v>
      </c>
      <c r="B600" s="10" t="s">
        <v>96</v>
      </c>
      <c r="C600" s="10" t="s">
        <v>14</v>
      </c>
      <c r="D600" s="10" t="s">
        <v>722</v>
      </c>
      <c r="E600" s="10" t="s">
        <v>147</v>
      </c>
      <c r="F600" s="14">
        <v>13529.4</v>
      </c>
    </row>
    <row r="601" spans="1:6" ht="21.75" customHeight="1" outlineLevel="3">
      <c r="A601" s="22" t="s">
        <v>723</v>
      </c>
      <c r="B601" s="10" t="s">
        <v>96</v>
      </c>
      <c r="C601" s="10" t="s">
        <v>14</v>
      </c>
      <c r="D601" s="10" t="s">
        <v>724</v>
      </c>
      <c r="E601" s="10"/>
      <c r="F601" s="14">
        <f>SUM(F602,F603,F604)</f>
        <v>8560.4</v>
      </c>
    </row>
    <row r="602" spans="1:6" ht="55.5" customHeight="1" outlineLevel="4">
      <c r="A602" s="22" t="s">
        <v>437</v>
      </c>
      <c r="B602" s="10" t="s">
        <v>96</v>
      </c>
      <c r="C602" s="10" t="s">
        <v>14</v>
      </c>
      <c r="D602" s="10" t="s">
        <v>725</v>
      </c>
      <c r="E602" s="10" t="s">
        <v>147</v>
      </c>
      <c r="F602" s="14">
        <v>384</v>
      </c>
    </row>
    <row r="603" spans="1:6" ht="106.5" customHeight="1" outlineLevel="4">
      <c r="A603" s="22" t="s">
        <v>421</v>
      </c>
      <c r="B603" s="10" t="s">
        <v>96</v>
      </c>
      <c r="C603" s="10" t="s">
        <v>14</v>
      </c>
      <c r="D603" s="10" t="s">
        <v>726</v>
      </c>
      <c r="E603" s="10" t="s">
        <v>147</v>
      </c>
      <c r="F603" s="14">
        <v>238.9</v>
      </c>
    </row>
    <row r="604" spans="1:6" ht="64.5" customHeight="1" outlineLevel="4">
      <c r="A604" s="22" t="s">
        <v>218</v>
      </c>
      <c r="B604" s="10" t="s">
        <v>96</v>
      </c>
      <c r="C604" s="10" t="s">
        <v>14</v>
      </c>
      <c r="D604" s="10" t="s">
        <v>727</v>
      </c>
      <c r="E604" s="10" t="s">
        <v>147</v>
      </c>
      <c r="F604" s="14">
        <v>7937.5</v>
      </c>
    </row>
    <row r="605" spans="1:6" ht="44.25" customHeight="1" outlineLevel="3">
      <c r="A605" s="22" t="s">
        <v>714</v>
      </c>
      <c r="B605" s="10" t="s">
        <v>96</v>
      </c>
      <c r="C605" s="10" t="s">
        <v>14</v>
      </c>
      <c r="D605" s="10" t="s">
        <v>715</v>
      </c>
      <c r="E605" s="10"/>
      <c r="F605" s="14">
        <f>SUM(F606)</f>
        <v>3857.7</v>
      </c>
    </row>
    <row r="606" spans="1:6" ht="72.75" customHeight="1" outlineLevel="4">
      <c r="A606" s="22" t="s">
        <v>716</v>
      </c>
      <c r="B606" s="10" t="s">
        <v>96</v>
      </c>
      <c r="C606" s="10" t="s">
        <v>14</v>
      </c>
      <c r="D606" s="10" t="s">
        <v>717</v>
      </c>
      <c r="E606" s="10" t="s">
        <v>147</v>
      </c>
      <c r="F606" s="14">
        <v>3857.7</v>
      </c>
    </row>
    <row r="607" spans="1:6" ht="15.75" outlineLevel="1">
      <c r="A607" s="22" t="s">
        <v>728</v>
      </c>
      <c r="B607" s="10" t="s">
        <v>96</v>
      </c>
      <c r="C607" s="10" t="s">
        <v>23</v>
      </c>
      <c r="D607" s="10"/>
      <c r="E607" s="10"/>
      <c r="F607" s="14">
        <f>SUM(F608)</f>
        <v>139955.2</v>
      </c>
    </row>
    <row r="608" spans="1:6" ht="31.5" outlineLevel="2">
      <c r="A608" s="15" t="s">
        <v>704</v>
      </c>
      <c r="B608" s="11" t="s">
        <v>96</v>
      </c>
      <c r="C608" s="11" t="s">
        <v>23</v>
      </c>
      <c r="D608" s="11" t="s">
        <v>23</v>
      </c>
      <c r="E608" s="11"/>
      <c r="F608" s="19">
        <f>SUM(F609,F611,F614,F616,F620,F622)</f>
        <v>139955.2</v>
      </c>
    </row>
    <row r="609" spans="1:6" ht="78" customHeight="1" outlineLevel="3">
      <c r="A609" s="22" t="s">
        <v>729</v>
      </c>
      <c r="B609" s="10" t="s">
        <v>96</v>
      </c>
      <c r="C609" s="10" t="s">
        <v>23</v>
      </c>
      <c r="D609" s="10" t="s">
        <v>730</v>
      </c>
      <c r="E609" s="10"/>
      <c r="F609" s="14">
        <f>SUM(F610)</f>
        <v>3500</v>
      </c>
    </row>
    <row r="610" spans="1:6" ht="62.25" customHeight="1" outlineLevel="4">
      <c r="A610" s="22" t="s">
        <v>218</v>
      </c>
      <c r="B610" s="10" t="s">
        <v>96</v>
      </c>
      <c r="C610" s="10" t="s">
        <v>23</v>
      </c>
      <c r="D610" s="10" t="s">
        <v>731</v>
      </c>
      <c r="E610" s="10" t="s">
        <v>147</v>
      </c>
      <c r="F610" s="14">
        <v>3500</v>
      </c>
    </row>
    <row r="611" spans="1:6" ht="62.25" customHeight="1" outlineLevel="3">
      <c r="A611" s="22" t="s">
        <v>732</v>
      </c>
      <c r="B611" s="10" t="s">
        <v>96</v>
      </c>
      <c r="C611" s="10" t="s">
        <v>23</v>
      </c>
      <c r="D611" s="10" t="s">
        <v>733</v>
      </c>
      <c r="E611" s="10"/>
      <c r="F611" s="14">
        <f>SUM(F612,F613)</f>
        <v>45000</v>
      </c>
    </row>
    <row r="612" spans="1:6" ht="60.75" customHeight="1" outlineLevel="4">
      <c r="A612" s="22" t="s">
        <v>734</v>
      </c>
      <c r="B612" s="10" t="s">
        <v>96</v>
      </c>
      <c r="C612" s="10" t="s">
        <v>23</v>
      </c>
      <c r="D612" s="10" t="s">
        <v>735</v>
      </c>
      <c r="E612" s="10" t="s">
        <v>147</v>
      </c>
      <c r="F612" s="14">
        <v>28000</v>
      </c>
    </row>
    <row r="613" spans="1:6" ht="66.75" customHeight="1" outlineLevel="4">
      <c r="A613" s="22" t="s">
        <v>736</v>
      </c>
      <c r="B613" s="10" t="s">
        <v>96</v>
      </c>
      <c r="C613" s="10" t="s">
        <v>23</v>
      </c>
      <c r="D613" s="10" t="s">
        <v>737</v>
      </c>
      <c r="E613" s="10" t="s">
        <v>147</v>
      </c>
      <c r="F613" s="14">
        <v>17000</v>
      </c>
    </row>
    <row r="614" spans="1:6" ht="42.75" customHeight="1" outlineLevel="3">
      <c r="A614" s="22" t="s">
        <v>738</v>
      </c>
      <c r="B614" s="10" t="s">
        <v>96</v>
      </c>
      <c r="C614" s="10" t="s">
        <v>23</v>
      </c>
      <c r="D614" s="10" t="s">
        <v>739</v>
      </c>
      <c r="E614" s="10"/>
      <c r="F614" s="14">
        <f>SUM(F615)</f>
        <v>1800</v>
      </c>
    </row>
    <row r="615" spans="1:6" ht="56.25" customHeight="1" outlineLevel="4">
      <c r="A615" s="22" t="s">
        <v>740</v>
      </c>
      <c r="B615" s="10" t="s">
        <v>96</v>
      </c>
      <c r="C615" s="10" t="s">
        <v>23</v>
      </c>
      <c r="D615" s="10" t="s">
        <v>741</v>
      </c>
      <c r="E615" s="10" t="s">
        <v>74</v>
      </c>
      <c r="F615" s="14">
        <v>1800</v>
      </c>
    </row>
    <row r="616" spans="1:6" ht="61.5" customHeight="1" outlineLevel="3">
      <c r="A616" s="22" t="s">
        <v>742</v>
      </c>
      <c r="B616" s="10" t="s">
        <v>96</v>
      </c>
      <c r="C616" s="10" t="s">
        <v>23</v>
      </c>
      <c r="D616" s="10" t="s">
        <v>743</v>
      </c>
      <c r="E616" s="10"/>
      <c r="F616" s="14">
        <f>SUM(F617,F618,F619)</f>
        <v>67332</v>
      </c>
    </row>
    <row r="617" spans="1:6" ht="105.75" customHeight="1" outlineLevel="4">
      <c r="A617" s="22" t="s">
        <v>421</v>
      </c>
      <c r="B617" s="10" t="s">
        <v>96</v>
      </c>
      <c r="C617" s="10" t="s">
        <v>23</v>
      </c>
      <c r="D617" s="10" t="s">
        <v>744</v>
      </c>
      <c r="E617" s="10" t="s">
        <v>147</v>
      </c>
      <c r="F617" s="14">
        <v>3221.4</v>
      </c>
    </row>
    <row r="618" spans="1:6" ht="60" customHeight="1" outlineLevel="4">
      <c r="A618" s="22" t="s">
        <v>245</v>
      </c>
      <c r="B618" s="10" t="s">
        <v>96</v>
      </c>
      <c r="C618" s="10" t="s">
        <v>23</v>
      </c>
      <c r="D618" s="10" t="s">
        <v>745</v>
      </c>
      <c r="E618" s="10" t="s">
        <v>247</v>
      </c>
      <c r="F618" s="14">
        <v>2500</v>
      </c>
    </row>
    <row r="619" spans="1:6" ht="57.75" customHeight="1" outlineLevel="4">
      <c r="A619" s="22" t="s">
        <v>218</v>
      </c>
      <c r="B619" s="10" t="s">
        <v>96</v>
      </c>
      <c r="C619" s="10" t="s">
        <v>23</v>
      </c>
      <c r="D619" s="10" t="s">
        <v>745</v>
      </c>
      <c r="E619" s="10" t="s">
        <v>147</v>
      </c>
      <c r="F619" s="14">
        <v>61610.6</v>
      </c>
    </row>
    <row r="620" spans="1:6" ht="42.75" customHeight="1" outlineLevel="3">
      <c r="A620" s="22" t="s">
        <v>714</v>
      </c>
      <c r="B620" s="10" t="s">
        <v>96</v>
      </c>
      <c r="C620" s="10" t="s">
        <v>23</v>
      </c>
      <c r="D620" s="10" t="s">
        <v>715</v>
      </c>
      <c r="E620" s="10"/>
      <c r="F620" s="14">
        <f>SUM(F621)</f>
        <v>4254.5</v>
      </c>
    </row>
    <row r="621" spans="1:6" ht="76.5" customHeight="1" outlineLevel="4">
      <c r="A621" s="22" t="s">
        <v>716</v>
      </c>
      <c r="B621" s="10" t="s">
        <v>96</v>
      </c>
      <c r="C621" s="10" t="s">
        <v>23</v>
      </c>
      <c r="D621" s="10" t="s">
        <v>717</v>
      </c>
      <c r="E621" s="10" t="s">
        <v>147</v>
      </c>
      <c r="F621" s="14">
        <v>4254.5</v>
      </c>
    </row>
    <row r="622" spans="1:6" ht="53.25" customHeight="1" outlineLevel="3">
      <c r="A622" s="22" t="s">
        <v>746</v>
      </c>
      <c r="B622" s="10" t="s">
        <v>96</v>
      </c>
      <c r="C622" s="10" t="s">
        <v>23</v>
      </c>
      <c r="D622" s="10" t="s">
        <v>747</v>
      </c>
      <c r="E622" s="10"/>
      <c r="F622" s="14">
        <f>SUM(F623)</f>
        <v>18068.7</v>
      </c>
    </row>
    <row r="623" spans="1:6" ht="74.25" customHeight="1" outlineLevel="4">
      <c r="A623" s="22" t="s">
        <v>748</v>
      </c>
      <c r="B623" s="10" t="s">
        <v>96</v>
      </c>
      <c r="C623" s="10" t="s">
        <v>23</v>
      </c>
      <c r="D623" s="10" t="s">
        <v>749</v>
      </c>
      <c r="E623" s="10" t="s">
        <v>147</v>
      </c>
      <c r="F623" s="14">
        <v>18068.7</v>
      </c>
    </row>
    <row r="624" spans="1:6" ht="15.75" outlineLevel="1">
      <c r="A624" s="22" t="s">
        <v>750</v>
      </c>
      <c r="B624" s="10" t="s">
        <v>96</v>
      </c>
      <c r="C624" s="10" t="s">
        <v>37</v>
      </c>
      <c r="D624" s="10"/>
      <c r="E624" s="10"/>
      <c r="F624" s="14">
        <f>SUM(F625)</f>
        <v>9782.42065</v>
      </c>
    </row>
    <row r="625" spans="1:6" ht="31.5" outlineLevel="2">
      <c r="A625" s="15" t="s">
        <v>704</v>
      </c>
      <c r="B625" s="11" t="s">
        <v>96</v>
      </c>
      <c r="C625" s="11" t="s">
        <v>37</v>
      </c>
      <c r="D625" s="11" t="s">
        <v>23</v>
      </c>
      <c r="E625" s="11"/>
      <c r="F625" s="19">
        <f>SUM(F626)</f>
        <v>9782.42065</v>
      </c>
    </row>
    <row r="626" spans="1:6" ht="60.75" customHeight="1" outlineLevel="3">
      <c r="A626" s="22" t="s">
        <v>751</v>
      </c>
      <c r="B626" s="10" t="s">
        <v>96</v>
      </c>
      <c r="C626" s="10" t="s">
        <v>37</v>
      </c>
      <c r="D626" s="10" t="s">
        <v>752</v>
      </c>
      <c r="E626" s="10"/>
      <c r="F626" s="14">
        <f>SUM(F627,F628,F629)</f>
        <v>9782.42065</v>
      </c>
    </row>
    <row r="627" spans="1:6" ht="212.25" customHeight="1" outlineLevel="4">
      <c r="A627" s="22" t="s">
        <v>50</v>
      </c>
      <c r="B627" s="10" t="s">
        <v>96</v>
      </c>
      <c r="C627" s="10" t="s">
        <v>37</v>
      </c>
      <c r="D627" s="10" t="s">
        <v>753</v>
      </c>
      <c r="E627" s="10" t="s">
        <v>21</v>
      </c>
      <c r="F627" s="14">
        <v>177.3</v>
      </c>
    </row>
    <row r="628" spans="1:6" ht="95.25" customHeight="1" outlineLevel="4">
      <c r="A628" s="22" t="s">
        <v>19</v>
      </c>
      <c r="B628" s="10" t="s">
        <v>96</v>
      </c>
      <c r="C628" s="10" t="s">
        <v>37</v>
      </c>
      <c r="D628" s="10" t="s">
        <v>754</v>
      </c>
      <c r="E628" s="10" t="s">
        <v>21</v>
      </c>
      <c r="F628" s="14">
        <v>9575.12065</v>
      </c>
    </row>
    <row r="629" spans="1:6" ht="66" customHeight="1" outlineLevel="4">
      <c r="A629" s="22" t="s">
        <v>30</v>
      </c>
      <c r="B629" s="10" t="s">
        <v>96</v>
      </c>
      <c r="C629" s="10" t="s">
        <v>37</v>
      </c>
      <c r="D629" s="10" t="s">
        <v>754</v>
      </c>
      <c r="E629" s="10" t="s">
        <v>31</v>
      </c>
      <c r="F629" s="14">
        <v>30</v>
      </c>
    </row>
    <row r="630" spans="1:6" ht="21.75" customHeight="1">
      <c r="A630" s="22" t="s">
        <v>755</v>
      </c>
      <c r="B630" s="10" t="s">
        <v>65</v>
      </c>
      <c r="C630" s="10"/>
      <c r="D630" s="10"/>
      <c r="E630" s="10"/>
      <c r="F630" s="14">
        <f>SUM(F631)</f>
        <v>61850.9</v>
      </c>
    </row>
    <row r="631" spans="1:6" ht="22.5" customHeight="1" outlineLevel="1">
      <c r="A631" s="22" t="s">
        <v>756</v>
      </c>
      <c r="B631" s="10" t="s">
        <v>65</v>
      </c>
      <c r="C631" s="10" t="s">
        <v>14</v>
      </c>
      <c r="D631" s="10"/>
      <c r="E631" s="10"/>
      <c r="F631" s="14">
        <f>SUM(F632)</f>
        <v>61850.9</v>
      </c>
    </row>
    <row r="632" spans="1:6" ht="57.75" customHeight="1" outlineLevel="2">
      <c r="A632" s="15" t="s">
        <v>43</v>
      </c>
      <c r="B632" s="11" t="s">
        <v>65</v>
      </c>
      <c r="C632" s="11" t="s">
        <v>14</v>
      </c>
      <c r="D632" s="11" t="s">
        <v>44</v>
      </c>
      <c r="E632" s="11"/>
      <c r="F632" s="19">
        <f>SUM(F633)</f>
        <v>61850.9</v>
      </c>
    </row>
    <row r="633" spans="1:6" ht="44.25" customHeight="1" outlineLevel="3">
      <c r="A633" s="22" t="s">
        <v>757</v>
      </c>
      <c r="B633" s="10" t="s">
        <v>65</v>
      </c>
      <c r="C633" s="10" t="s">
        <v>14</v>
      </c>
      <c r="D633" s="10" t="s">
        <v>758</v>
      </c>
      <c r="E633" s="10"/>
      <c r="F633" s="14">
        <f>SUM(F634)</f>
        <v>61850.9</v>
      </c>
    </row>
    <row r="634" spans="1:6" ht="63.75" customHeight="1" outlineLevel="4">
      <c r="A634" s="22" t="s">
        <v>218</v>
      </c>
      <c r="B634" s="10" t="s">
        <v>65</v>
      </c>
      <c r="C634" s="10" t="s">
        <v>14</v>
      </c>
      <c r="D634" s="10" t="s">
        <v>759</v>
      </c>
      <c r="E634" s="10" t="s">
        <v>147</v>
      </c>
      <c r="F634" s="14">
        <v>61850.9</v>
      </c>
    </row>
    <row r="635" spans="1:6" ht="38.25" customHeight="1">
      <c r="A635" s="22" t="s">
        <v>760</v>
      </c>
      <c r="B635" s="10" t="s">
        <v>123</v>
      </c>
      <c r="C635" s="10"/>
      <c r="D635" s="10"/>
      <c r="E635" s="10"/>
      <c r="F635" s="14">
        <f>SUM(F636)</f>
        <v>36492.45193</v>
      </c>
    </row>
    <row r="636" spans="1:6" ht="40.5" customHeight="1" outlineLevel="1">
      <c r="A636" s="22" t="s">
        <v>761</v>
      </c>
      <c r="B636" s="10" t="s">
        <v>123</v>
      </c>
      <c r="C636" s="10" t="s">
        <v>12</v>
      </c>
      <c r="D636" s="10"/>
      <c r="E636" s="10"/>
      <c r="F636" s="14">
        <f>SUM(F637)</f>
        <v>36492.45193</v>
      </c>
    </row>
    <row r="637" spans="1:6" ht="41.25" customHeight="1" outlineLevel="2">
      <c r="A637" s="15" t="s">
        <v>95</v>
      </c>
      <c r="B637" s="11" t="s">
        <v>123</v>
      </c>
      <c r="C637" s="11" t="s">
        <v>12</v>
      </c>
      <c r="D637" s="11" t="s">
        <v>96</v>
      </c>
      <c r="E637" s="11"/>
      <c r="F637" s="19">
        <f>SUM(F638)</f>
        <v>36492.45193</v>
      </c>
    </row>
    <row r="638" spans="1:6" ht="42.75" customHeight="1" outlineLevel="3">
      <c r="A638" s="22" t="s">
        <v>762</v>
      </c>
      <c r="B638" s="10" t="s">
        <v>123</v>
      </c>
      <c r="C638" s="10" t="s">
        <v>12</v>
      </c>
      <c r="D638" s="10" t="s">
        <v>763</v>
      </c>
      <c r="E638" s="10"/>
      <c r="F638" s="14">
        <f>SUM(F639)</f>
        <v>36492.45193</v>
      </c>
    </row>
    <row r="639" spans="1:6" ht="41.25" customHeight="1" outlineLevel="4">
      <c r="A639" s="22" t="s">
        <v>764</v>
      </c>
      <c r="B639" s="10" t="s">
        <v>123</v>
      </c>
      <c r="C639" s="10" t="s">
        <v>12</v>
      </c>
      <c r="D639" s="10" t="s">
        <v>765</v>
      </c>
      <c r="E639" s="10" t="s">
        <v>766</v>
      </c>
      <c r="F639" s="14">
        <v>36492.45193</v>
      </c>
    </row>
    <row r="640" spans="1:6" ht="15.75">
      <c r="A640" s="23" t="s">
        <v>767</v>
      </c>
      <c r="B640" s="16"/>
      <c r="C640" s="17"/>
      <c r="D640" s="17"/>
      <c r="E640" s="17"/>
      <c r="F640" s="21">
        <f>SUM(F13,F153,F160,F187,F290,F355,F369,F462,F496,F501,F585,F630,F635)</f>
        <v>14443424.43273</v>
      </c>
    </row>
    <row r="641" ht="15.75">
      <c r="F641" s="18"/>
    </row>
  </sheetData>
  <sheetProtection/>
  <autoFilter ref="A12:F640"/>
  <mergeCells count="6">
    <mergeCell ref="A8:F8"/>
    <mergeCell ref="E1:F1"/>
    <mergeCell ref="D2:F2"/>
    <mergeCell ref="D3:F3"/>
    <mergeCell ref="D4:F4"/>
    <mergeCell ref="E5:F5"/>
  </mergeCells>
  <printOptions/>
  <pageMargins left="0.5905511811023623" right="0.1968503937007874" top="0.3937007874015748" bottom="0.3937007874015748" header="0" footer="0"/>
  <pageSetup fitToHeight="0" fitToWidth="1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Тихомирова Татьяна Борисовна</cp:lastModifiedBy>
  <cp:lastPrinted>2023-03-21T06:07:17Z</cp:lastPrinted>
  <dcterms:created xsi:type="dcterms:W3CDTF">2022-12-07T06:32:04Z</dcterms:created>
  <dcterms:modified xsi:type="dcterms:W3CDTF">2023-05-22T06:57:05Z</dcterms:modified>
  <cp:category/>
  <cp:version/>
  <cp:contentType/>
  <cp:contentStatus/>
  <cp:revision>1</cp:revision>
</cp:coreProperties>
</file>