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9315" activeTab="0"/>
  </bookViews>
  <sheets>
    <sheet name="февр (2)" sheetId="1" r:id="rId1"/>
    <sheet name="февр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<sst xmlns="http://schemas.openxmlformats.org/spreadsheetml/2006/main" count="104" uniqueCount="53">
  <si>
    <t>01 02 00 00 04 0000 710</t>
  </si>
  <si>
    <t>01 02 00 00 04 0000 810</t>
  </si>
  <si>
    <t>Получение кредитов от кредитных организаций бюджетами городских округов в валюте Российской Федерации</t>
  </si>
  <si>
    <t>01 05 02 01 04 0000 510</t>
  </si>
  <si>
    <t>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</si>
  <si>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</si>
  <si>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</si>
  <si>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01 06 01 00 04 0000 630</t>
  </si>
  <si>
    <t>№ п/п</t>
  </si>
  <si>
    <t>Наименование кода источника финансирования дефицита бюджета</t>
  </si>
  <si>
    <t>Код источника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</si>
  <si>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</si>
  <si>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</si>
  <si>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</si>
  <si>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</si>
  <si>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</si>
  <si>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</si>
  <si>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</si>
  <si>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</si>
  <si>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</si>
  <si>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</si>
  <si>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</si>
  <si>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</si>
  <si>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</si>
  <si>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</si>
  <si>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</si>
  <si>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</si>
  <si>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01 05 02 00 00 0000 500</t>
  </si>
  <si>
    <t xml:space="preserve">Увеличение прочих остатков  средств бюджетов </t>
  </si>
  <si>
    <t>Увеличение прочих остатков денежных средств бюджетов</t>
  </si>
  <si>
    <t>01 05 02 01 00 0000 610</t>
  </si>
  <si>
    <t xml:space="preserve">Уменьшение прочих остатков денежных средств бюджетов 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</si>
  <si>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</si>
  <si>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</si>
  <si>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</si>
  <si>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</si>
  <si>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 xml:space="preserve">Средства от продажи акций и иных форм участия в капитале, находящихся в государственной и муниципальной собственности </t>
  </si>
  <si>
    <t>ИНЫЕ ИСТОЧНИКИ ВНУТРЕННЕГО ФИНАНСИРОВАНИЯ ДЕФИЦИТОВ БЮДЖЕТОВ</t>
  </si>
  <si>
    <t>Погашение бюджетами городских округов кредитов  от кредитных организаций в валюте Российской Федерации</t>
  </si>
  <si>
    <t>Перечень источников внутреннего финансирования                                                                                                           дефицита бюджета города Вологды на плановый период 2012 и 2013 годов</t>
  </si>
  <si>
    <t xml:space="preserve">                                                                                                   к Бюджету города Вологды на 2011 год</t>
  </si>
  <si>
    <t xml:space="preserve">                                                                                                  и плановый период 2012 и 2013 годов</t>
  </si>
  <si>
    <t>Сумма</t>
  </si>
  <si>
    <t>2012 год</t>
  </si>
  <si>
    <t>2013 год</t>
  </si>
  <si>
    <t>(тыс. руб.)</t>
  </si>
  <si>
    <t>Всего:</t>
  </si>
  <si>
    <t>к решению Вологодской городской Думы</t>
  </si>
  <si>
    <t>от ___ марта 2011 года № _________</t>
  </si>
  <si>
    <t xml:space="preserve">                                                                                                                                     " Приложение № 2</t>
  </si>
  <si>
    <t>".</t>
  </si>
  <si>
    <t>Приложение № 2</t>
  </si>
  <si>
    <t>от 29 апреля 2011 года № 632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</si>
</sst>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6" fillId="0" borderId="15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F3" sqref="F3"/>
    </sheetView>
  </sheetViews>
  <sheetFormatPr defaultColWidth="33.875" defaultRowHeight="12.75"/>
  <cols>
    <col min="1" max="1" width="3.875" style="2" customWidth="1"/>
    <col min="2" max="2" width="23.00390625" style="2" customWidth="1"/>
    <col min="3" max="3" width="44.875" style="1" customWidth="1"/>
    <col min="4" max="4" width="19.25390625" style="1" customWidth="1"/>
    <col min="5" max="5" width="16.625" style="1" customWidth="1"/>
    <col min="6" max="16384" width="33.875" style="1" customWidth="1"/>
  </cols>
  <sheetData>
    <row r="1" spans="1:5" ht="12.75">
      <c r="A1" s="17"/>
      <c r="B1" s="17"/>
      <c r="C1" s="8"/>
      <c r="D1" s="19" t="s">
        <v>51</v>
      </c>
      <c r="E1" s="20"/>
    </row>
    <row r="2" spans="1:5" ht="12.75">
      <c r="A2" s="17"/>
      <c r="B2" s="17"/>
      <c r="C2" s="8"/>
      <c r="D2" s="21" t="s">
        <v>47</v>
      </c>
      <c r="E2" s="22"/>
    </row>
    <row r="3" spans="1:5" ht="12.75">
      <c r="A3" s="17"/>
      <c r="B3" s="17"/>
      <c r="C3" s="8"/>
      <c r="D3" s="19" t="s">
        <v>52</v>
      </c>
      <c r="E3" s="23"/>
    </row>
    <row r="4" spans="1:5" ht="12.75">
      <c r="A4" s="17"/>
      <c r="B4" s="17"/>
      <c r="C4" s="19" t="s">
        <v>49</v>
      </c>
      <c r="D4" s="19"/>
      <c r="E4" s="19"/>
    </row>
    <row r="5" spans="1:5" ht="12.75" customHeight="1">
      <c r="A5" s="17"/>
      <c r="B5" s="17"/>
      <c r="C5" s="19" t="s">
        <v>40</v>
      </c>
      <c r="D5" s="19"/>
      <c r="E5" s="19"/>
    </row>
    <row r="6" spans="1:5" ht="12.75">
      <c r="A6" s="17"/>
      <c r="B6" s="17"/>
      <c r="C6" s="24" t="s">
        <v>41</v>
      </c>
      <c r="D6" s="24"/>
      <c r="E6" s="19"/>
    </row>
    <row r="7" spans="1:5" ht="12.75">
      <c r="A7" s="17"/>
      <c r="B7" s="17"/>
      <c r="C7" s="18"/>
      <c r="D7" s="18"/>
      <c r="E7" s="8"/>
    </row>
    <row r="8" spans="1:5" ht="12.75" customHeight="1">
      <c r="A8" s="17"/>
      <c r="B8" s="17"/>
      <c r="C8" s="31"/>
      <c r="D8" s="31"/>
      <c r="E8" s="8"/>
    </row>
    <row r="9" spans="1:5" ht="36" customHeight="1">
      <c r="A9" s="32" t="s">
        <v>39</v>
      </c>
      <c r="B9" s="32"/>
      <c r="C9" s="32"/>
      <c r="D9" s="32"/>
      <c r="E9" s="33"/>
    </row>
    <row r="10" spans="1:5" ht="13.5" customHeight="1">
      <c r="A10" s="9"/>
      <c r="B10" s="9"/>
      <c r="C10" s="9"/>
      <c r="D10" s="9"/>
      <c r="E10" s="8"/>
    </row>
    <row r="11" spans="1:5" ht="12.75">
      <c r="A11" s="6"/>
      <c r="B11" s="6"/>
      <c r="C11" s="10"/>
      <c r="D11" s="29" t="s">
        <v>45</v>
      </c>
      <c r="E11" s="29"/>
    </row>
    <row r="12" spans="1:5" ht="45.75" customHeight="1">
      <c r="A12" s="27" t="s">
        <v>8</v>
      </c>
      <c r="B12" s="27" t="s">
        <v>10</v>
      </c>
      <c r="C12" s="27" t="s">
        <v>9</v>
      </c>
      <c r="D12" s="25" t="s">
        <v>42</v>
      </c>
      <c r="E12" s="26"/>
    </row>
    <row r="13" spans="1:5" ht="14.25" customHeight="1">
      <c r="A13" s="28"/>
      <c r="B13" s="28"/>
      <c r="C13" s="28"/>
      <c r="D13" s="11" t="s">
        <v>43</v>
      </c>
      <c r="E13" s="11" t="s">
        <v>44</v>
      </c>
    </row>
    <row r="14" spans="1:7" s="3" customFormat="1" ht="13.5" customHeigh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G14" s="1"/>
    </row>
    <row r="15" spans="1:7" s="3" customFormat="1" ht="32.25" customHeight="1">
      <c r="A15" s="11">
        <v>1</v>
      </c>
      <c r="B15" s="11" t="s">
        <v>12</v>
      </c>
      <c r="C15" s="13" t="s">
        <v>13</v>
      </c>
      <c r="D15" s="14">
        <f>D16+D18</f>
        <v>357553.70000000007</v>
      </c>
      <c r="E15" s="14">
        <f>E16+E18</f>
        <v>432000</v>
      </c>
      <c r="G15" s="1"/>
    </row>
    <row r="16" spans="1:7" s="3" customFormat="1" ht="32.25" customHeight="1">
      <c r="A16" s="11">
        <v>2</v>
      </c>
      <c r="B16" s="11" t="s">
        <v>14</v>
      </c>
      <c r="C16" s="13" t="s">
        <v>15</v>
      </c>
      <c r="D16" s="15">
        <f>D17</f>
        <v>798448.3</v>
      </c>
      <c r="E16" s="15">
        <f>E17</f>
        <v>1230448.3</v>
      </c>
      <c r="G16" s="1"/>
    </row>
    <row r="17" spans="1:5" ht="42.75" customHeight="1">
      <c r="A17" s="11">
        <v>3</v>
      </c>
      <c r="B17" s="11" t="s">
        <v>0</v>
      </c>
      <c r="C17" s="16" t="s">
        <v>2</v>
      </c>
      <c r="D17" s="15">
        <v>798448.3</v>
      </c>
      <c r="E17" s="15">
        <v>1230448.3</v>
      </c>
    </row>
    <row r="18" spans="1:5" ht="31.5" customHeight="1">
      <c r="A18" s="11">
        <v>4</v>
      </c>
      <c r="B18" s="11" t="s">
        <v>16</v>
      </c>
      <c r="C18" s="16" t="s">
        <v>17</v>
      </c>
      <c r="D18" s="15">
        <f>D19</f>
        <v>-440894.6</v>
      </c>
      <c r="E18" s="15">
        <f>E19</f>
        <v>-798448.3</v>
      </c>
    </row>
    <row r="19" spans="1:5" ht="31.5" customHeight="1">
      <c r="A19" s="11">
        <v>5</v>
      </c>
      <c r="B19" s="11" t="s">
        <v>1</v>
      </c>
      <c r="C19" s="16" t="s">
        <v>38</v>
      </c>
      <c r="D19" s="15">
        <v>-440894.6</v>
      </c>
      <c r="E19" s="15">
        <v>-798448.3</v>
      </c>
    </row>
    <row r="20" spans="1:5" ht="30.75" customHeight="1">
      <c r="A20" s="11">
        <v>6</v>
      </c>
      <c r="B20" s="11" t="s">
        <v>18</v>
      </c>
      <c r="C20" s="16" t="s">
        <v>19</v>
      </c>
      <c r="D20" s="15">
        <f>D28+D24</f>
        <v>-8308.400000000373</v>
      </c>
      <c r="E20" s="15">
        <f>E28+E24</f>
        <v>-6777.5999999996275</v>
      </c>
    </row>
    <row r="21" spans="1:5" ht="16.5" customHeight="1">
      <c r="A21" s="11">
        <v>7</v>
      </c>
      <c r="B21" s="11" t="s">
        <v>20</v>
      </c>
      <c r="C21" s="16" t="s">
        <v>21</v>
      </c>
      <c r="D21" s="15">
        <f aca="true" t="shared" si="0" ref="D21:E23">D22</f>
        <v>-6175973.7</v>
      </c>
      <c r="E21" s="15">
        <f t="shared" si="0"/>
        <v>-6637018.899999999</v>
      </c>
    </row>
    <row r="22" spans="1:5" ht="16.5" customHeight="1">
      <c r="A22" s="11">
        <v>8</v>
      </c>
      <c r="B22" s="11" t="s">
        <v>27</v>
      </c>
      <c r="C22" s="16" t="s">
        <v>28</v>
      </c>
      <c r="D22" s="15">
        <f t="shared" si="0"/>
        <v>-6175973.7</v>
      </c>
      <c r="E22" s="15">
        <f t="shared" si="0"/>
        <v>-6637018.899999999</v>
      </c>
    </row>
    <row r="23" spans="1:5" ht="16.5" customHeight="1">
      <c r="A23" s="11">
        <v>9</v>
      </c>
      <c r="B23" s="11" t="s">
        <v>22</v>
      </c>
      <c r="C23" s="16" t="s">
        <v>29</v>
      </c>
      <c r="D23" s="15">
        <f t="shared" si="0"/>
        <v>-6175973.7</v>
      </c>
      <c r="E23" s="15">
        <f t="shared" si="0"/>
        <v>-6637018.899999999</v>
      </c>
    </row>
    <row r="24" spans="1:5" ht="30.75" customHeight="1">
      <c r="A24" s="11">
        <v>10</v>
      </c>
      <c r="B24" s="11" t="s">
        <v>3</v>
      </c>
      <c r="C24" s="16" t="s">
        <v>5</v>
      </c>
      <c r="D24" s="15">
        <f>-5328809.4-48716-798448.3</f>
        <v>-6175973.7</v>
      </c>
      <c r="E24" s="15">
        <f>-5406570.6-1230448.3</f>
        <v>-6637018.899999999</v>
      </c>
    </row>
    <row r="25" spans="1:5" ht="16.5" customHeight="1">
      <c r="A25" s="11">
        <v>11</v>
      </c>
      <c r="B25" s="11" t="s">
        <v>23</v>
      </c>
      <c r="C25" s="16" t="s">
        <v>24</v>
      </c>
      <c r="D25" s="15">
        <f aca="true" t="shared" si="1" ref="D25:E27">D26</f>
        <v>6167665.3</v>
      </c>
      <c r="E25" s="15">
        <f t="shared" si="1"/>
        <v>6630241.3</v>
      </c>
    </row>
    <row r="26" spans="1:5" ht="16.5" customHeight="1">
      <c r="A26" s="11">
        <v>12</v>
      </c>
      <c r="B26" s="11" t="s">
        <v>25</v>
      </c>
      <c r="C26" s="16" t="s">
        <v>26</v>
      </c>
      <c r="D26" s="15">
        <f t="shared" si="1"/>
        <v>6167665.3</v>
      </c>
      <c r="E26" s="15">
        <f t="shared" si="1"/>
        <v>6630241.3</v>
      </c>
    </row>
    <row r="27" spans="1:5" ht="16.5" customHeight="1">
      <c r="A27" s="11">
        <v>13</v>
      </c>
      <c r="B27" s="11" t="s">
        <v>30</v>
      </c>
      <c r="C27" s="16" t="s">
        <v>31</v>
      </c>
      <c r="D27" s="15">
        <f t="shared" si="1"/>
        <v>6167665.3</v>
      </c>
      <c r="E27" s="15">
        <f t="shared" si="1"/>
        <v>6630241.3</v>
      </c>
    </row>
    <row r="28" spans="1:5" ht="29.25" customHeight="1">
      <c r="A28" s="11">
        <v>14</v>
      </c>
      <c r="B28" s="11" t="s">
        <v>4</v>
      </c>
      <c r="C28" s="16" t="s">
        <v>6</v>
      </c>
      <c r="D28" s="15">
        <f>5726770.7+440894.6</f>
        <v>6167665.3</v>
      </c>
      <c r="E28" s="15">
        <f>5831793+798448.3</f>
        <v>6630241.3</v>
      </c>
    </row>
    <row r="29" spans="1:5" ht="31.5" customHeight="1">
      <c r="A29" s="11">
        <v>15</v>
      </c>
      <c r="B29" s="11" t="s">
        <v>32</v>
      </c>
      <c r="C29" s="16" t="s">
        <v>37</v>
      </c>
      <c r="D29" s="15">
        <v>48716</v>
      </c>
      <c r="E29" s="15">
        <f>0</f>
        <v>0</v>
      </c>
    </row>
    <row r="30" spans="1:5" ht="31.5" customHeight="1">
      <c r="A30" s="11">
        <v>16</v>
      </c>
      <c r="B30" s="11" t="s">
        <v>33</v>
      </c>
      <c r="C30" s="16" t="s">
        <v>34</v>
      </c>
      <c r="D30" s="15">
        <v>48716</v>
      </c>
      <c r="E30" s="15">
        <f>0</f>
        <v>0</v>
      </c>
    </row>
    <row r="31" spans="1:5" ht="43.5" customHeight="1">
      <c r="A31" s="11">
        <v>17</v>
      </c>
      <c r="B31" s="11" t="s">
        <v>35</v>
      </c>
      <c r="C31" s="16" t="s">
        <v>36</v>
      </c>
      <c r="D31" s="15">
        <v>48716</v>
      </c>
      <c r="E31" s="15">
        <f>0</f>
        <v>0</v>
      </c>
    </row>
    <row r="32" spans="1:5" ht="44.25" customHeight="1">
      <c r="A32" s="11">
        <v>18</v>
      </c>
      <c r="B32" s="11" t="s">
        <v>7</v>
      </c>
      <c r="C32" s="16" t="s">
        <v>11</v>
      </c>
      <c r="D32" s="15">
        <v>48716</v>
      </c>
      <c r="E32" s="15">
        <f>0</f>
        <v>0</v>
      </c>
    </row>
    <row r="33" spans="1:5" s="4" customFormat="1" ht="14.25" customHeight="1">
      <c r="A33" s="30" t="s">
        <v>46</v>
      </c>
      <c r="B33" s="30"/>
      <c r="C33" s="30"/>
      <c r="D33" s="15">
        <f>SUM(D15+D20+D29)</f>
        <v>397961.2999999997</v>
      </c>
      <c r="E33" s="15">
        <f>SUM(E15+E20+E29)</f>
        <v>425222.4000000004</v>
      </c>
    </row>
    <row r="34" spans="4:5" ht="12.75">
      <c r="D34" s="5"/>
      <c r="E34" s="5" t="s">
        <v>50</v>
      </c>
    </row>
  </sheetData>
  <sheetProtection/>
  <mergeCells count="14">
    <mergeCell ref="A33:C33"/>
    <mergeCell ref="C8:D8"/>
    <mergeCell ref="A9:E9"/>
    <mergeCell ref="B12:B13"/>
    <mergeCell ref="A12:A13"/>
    <mergeCell ref="C5:E5"/>
    <mergeCell ref="C6:E6"/>
    <mergeCell ref="D12:E12"/>
    <mergeCell ref="C12:C13"/>
    <mergeCell ref="D11:E11"/>
    <mergeCell ref="D1:E1"/>
    <mergeCell ref="D2:E2"/>
    <mergeCell ref="D3:E3"/>
    <mergeCell ref="C4:E4"/>
  </mergeCells>
  <printOptions/>
  <pageMargins left="0.7874015748031497" right="0.5905511811023623" top="0.1968503937007874" bottom="0.984251968503937" header="0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6">
      <selection activeCell="D28" sqref="D28"/>
    </sheetView>
  </sheetViews>
  <sheetFormatPr defaultColWidth="33.875" defaultRowHeight="12.75"/>
  <cols>
    <col min="1" max="1" width="3.875" style="2" customWidth="1"/>
    <col min="2" max="2" width="23.00390625" style="2" customWidth="1"/>
    <col min="3" max="3" width="44.875" style="1" customWidth="1"/>
    <col min="4" max="4" width="19.25390625" style="1" customWidth="1"/>
    <col min="5" max="5" width="16.625" style="1" customWidth="1"/>
    <col min="6" max="16384" width="33.875" style="1" customWidth="1"/>
  </cols>
  <sheetData>
    <row r="1" spans="4:5" ht="12.75">
      <c r="D1" s="36" t="s">
        <v>51</v>
      </c>
      <c r="E1" s="37"/>
    </row>
    <row r="2" spans="4:5" ht="12.75">
      <c r="D2" s="38" t="s">
        <v>47</v>
      </c>
      <c r="E2" s="39"/>
    </row>
    <row r="3" spans="4:5" ht="12.75">
      <c r="D3" s="40" t="s">
        <v>48</v>
      </c>
      <c r="E3" s="37"/>
    </row>
    <row r="4" spans="1:5" ht="12.75">
      <c r="A4" s="6"/>
      <c r="B4" s="6"/>
      <c r="C4" s="19" t="s">
        <v>49</v>
      </c>
      <c r="D4" s="19"/>
      <c r="E4" s="19"/>
    </row>
    <row r="5" spans="1:5" ht="12.75" customHeight="1">
      <c r="A5" s="6"/>
      <c r="B5" s="6"/>
      <c r="C5" s="19" t="s">
        <v>40</v>
      </c>
      <c r="D5" s="19"/>
      <c r="E5" s="19"/>
    </row>
    <row r="6" spans="1:5" ht="12.75">
      <c r="A6" s="6"/>
      <c r="B6" s="6"/>
      <c r="C6" s="24" t="s">
        <v>41</v>
      </c>
      <c r="D6" s="24"/>
      <c r="E6" s="19"/>
    </row>
    <row r="7" spans="1:4" ht="12.75">
      <c r="A7" s="6"/>
      <c r="B7" s="6"/>
      <c r="C7" s="7"/>
      <c r="D7" s="7"/>
    </row>
    <row r="8" spans="1:4" ht="12.75" customHeight="1">
      <c r="A8" s="6"/>
      <c r="B8" s="6"/>
      <c r="C8" s="34"/>
      <c r="D8" s="34"/>
    </row>
    <row r="9" spans="1:5" ht="36" customHeight="1">
      <c r="A9" s="32" t="s">
        <v>39</v>
      </c>
      <c r="B9" s="32"/>
      <c r="C9" s="32"/>
      <c r="D9" s="32"/>
      <c r="E9" s="33"/>
    </row>
    <row r="10" spans="1:5" ht="13.5" customHeight="1">
      <c r="A10" s="9"/>
      <c r="B10" s="9"/>
      <c r="C10" s="9"/>
      <c r="D10" s="9"/>
      <c r="E10" s="8"/>
    </row>
    <row r="11" spans="1:5" ht="12.75">
      <c r="A11" s="6"/>
      <c r="B11" s="6"/>
      <c r="C11" s="10"/>
      <c r="D11" s="35" t="s">
        <v>45</v>
      </c>
      <c r="E11" s="35"/>
    </row>
    <row r="12" spans="1:5" ht="45.75" customHeight="1">
      <c r="A12" s="27" t="s">
        <v>8</v>
      </c>
      <c r="B12" s="27" t="s">
        <v>10</v>
      </c>
      <c r="C12" s="27" t="s">
        <v>9</v>
      </c>
      <c r="D12" s="25" t="s">
        <v>42</v>
      </c>
      <c r="E12" s="26"/>
    </row>
    <row r="13" spans="1:5" ht="14.25" customHeight="1">
      <c r="A13" s="28"/>
      <c r="B13" s="28"/>
      <c r="C13" s="28"/>
      <c r="D13" s="11" t="s">
        <v>43</v>
      </c>
      <c r="E13" s="11" t="s">
        <v>44</v>
      </c>
    </row>
    <row r="14" spans="1:7" s="3" customFormat="1" ht="13.5" customHeigh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G14" s="1"/>
    </row>
    <row r="15" spans="1:7" s="3" customFormat="1" ht="32.25" customHeight="1">
      <c r="A15" s="11">
        <v>1</v>
      </c>
      <c r="B15" s="11" t="s">
        <v>12</v>
      </c>
      <c r="C15" s="13" t="s">
        <v>13</v>
      </c>
      <c r="D15" s="14">
        <f>D16+D18</f>
        <v>357553.70000000007</v>
      </c>
      <c r="E15" s="14">
        <f>E16+E18</f>
        <v>432000</v>
      </c>
      <c r="G15" s="1"/>
    </row>
    <row r="16" spans="1:7" s="3" customFormat="1" ht="32.25" customHeight="1">
      <c r="A16" s="11">
        <v>2</v>
      </c>
      <c r="B16" s="11" t="s">
        <v>14</v>
      </c>
      <c r="C16" s="13" t="s">
        <v>15</v>
      </c>
      <c r="D16" s="15">
        <f>D17</f>
        <v>798448.3</v>
      </c>
      <c r="E16" s="15">
        <f>E17</f>
        <v>1230448.3</v>
      </c>
      <c r="G16" s="1"/>
    </row>
    <row r="17" spans="1:5" ht="31.5" customHeight="1">
      <c r="A17" s="11">
        <v>3</v>
      </c>
      <c r="B17" s="11" t="s">
        <v>0</v>
      </c>
      <c r="C17" s="16" t="s">
        <v>2</v>
      </c>
      <c r="D17" s="15">
        <v>798448.3</v>
      </c>
      <c r="E17" s="15">
        <v>1230448.3</v>
      </c>
    </row>
    <row r="18" spans="1:5" ht="31.5" customHeight="1">
      <c r="A18" s="11">
        <v>4</v>
      </c>
      <c r="B18" s="11" t="s">
        <v>16</v>
      </c>
      <c r="C18" s="16" t="s">
        <v>17</v>
      </c>
      <c r="D18" s="15">
        <f>D19</f>
        <v>-440894.6</v>
      </c>
      <c r="E18" s="15">
        <f>E19</f>
        <v>-798448.3</v>
      </c>
    </row>
    <row r="19" spans="1:5" ht="31.5" customHeight="1">
      <c r="A19" s="11">
        <v>5</v>
      </c>
      <c r="B19" s="11" t="s">
        <v>1</v>
      </c>
      <c r="C19" s="16" t="s">
        <v>38</v>
      </c>
      <c r="D19" s="15">
        <v>-440894.6</v>
      </c>
      <c r="E19" s="15">
        <v>-798448.3</v>
      </c>
    </row>
    <row r="20" spans="1:5" ht="30.75" customHeight="1">
      <c r="A20" s="11">
        <v>6</v>
      </c>
      <c r="B20" s="11" t="s">
        <v>18</v>
      </c>
      <c r="C20" s="16" t="s">
        <v>19</v>
      </c>
      <c r="D20" s="15">
        <f>D28+D24</f>
        <v>4714.299999999814</v>
      </c>
      <c r="E20" s="15">
        <f>E28+E24</f>
        <v>5741.700000000186</v>
      </c>
    </row>
    <row r="21" spans="1:5" ht="16.5" customHeight="1">
      <c r="A21" s="11">
        <v>7</v>
      </c>
      <c r="B21" s="11" t="s">
        <v>20</v>
      </c>
      <c r="C21" s="16" t="s">
        <v>21</v>
      </c>
      <c r="D21" s="15">
        <f>D22</f>
        <v>-6175973.7</v>
      </c>
      <c r="E21" s="15">
        <f>-E22</f>
        <v>6637018.899999999</v>
      </c>
    </row>
    <row r="22" spans="1:5" ht="16.5" customHeight="1">
      <c r="A22" s="11">
        <v>8</v>
      </c>
      <c r="B22" s="11" t="s">
        <v>27</v>
      </c>
      <c r="C22" s="16" t="s">
        <v>28</v>
      </c>
      <c r="D22" s="15">
        <f>D23</f>
        <v>-6175973.7</v>
      </c>
      <c r="E22" s="15">
        <f>E23</f>
        <v>-6637018.899999999</v>
      </c>
    </row>
    <row r="23" spans="1:5" ht="16.5" customHeight="1">
      <c r="A23" s="11">
        <v>9</v>
      </c>
      <c r="B23" s="11" t="s">
        <v>22</v>
      </c>
      <c r="C23" s="16" t="s">
        <v>29</v>
      </c>
      <c r="D23" s="15">
        <f>D24</f>
        <v>-6175973.7</v>
      </c>
      <c r="E23" s="15">
        <f>E24</f>
        <v>-6637018.899999999</v>
      </c>
    </row>
    <row r="24" spans="1:5" ht="30.75" customHeight="1">
      <c r="A24" s="11">
        <v>10</v>
      </c>
      <c r="B24" s="11" t="s">
        <v>3</v>
      </c>
      <c r="C24" s="16" t="s">
        <v>5</v>
      </c>
      <c r="D24" s="15">
        <f>-5328809.4-48716-798448.3</f>
        <v>-6175973.7</v>
      </c>
      <c r="E24" s="15">
        <f>-5406570.6-1230448.3</f>
        <v>-6637018.899999999</v>
      </c>
    </row>
    <row r="25" spans="1:5" ht="16.5" customHeight="1">
      <c r="A25" s="11">
        <v>11</v>
      </c>
      <c r="B25" s="11" t="s">
        <v>23</v>
      </c>
      <c r="C25" s="16" t="s">
        <v>24</v>
      </c>
      <c r="D25" s="15">
        <f aca="true" t="shared" si="0" ref="D25:E27">D26</f>
        <v>6180688</v>
      </c>
      <c r="E25" s="15">
        <f t="shared" si="0"/>
        <v>6642760.6</v>
      </c>
    </row>
    <row r="26" spans="1:5" ht="16.5" customHeight="1">
      <c r="A26" s="11">
        <v>12</v>
      </c>
      <c r="B26" s="11" t="s">
        <v>25</v>
      </c>
      <c r="C26" s="16" t="s">
        <v>26</v>
      </c>
      <c r="D26" s="15">
        <f t="shared" si="0"/>
        <v>6180688</v>
      </c>
      <c r="E26" s="15">
        <f t="shared" si="0"/>
        <v>6642760.6</v>
      </c>
    </row>
    <row r="27" spans="1:5" ht="16.5" customHeight="1">
      <c r="A27" s="11">
        <v>13</v>
      </c>
      <c r="B27" s="11" t="s">
        <v>30</v>
      </c>
      <c r="C27" s="16" t="s">
        <v>31</v>
      </c>
      <c r="D27" s="15">
        <f t="shared" si="0"/>
        <v>6180688</v>
      </c>
      <c r="E27" s="15">
        <f t="shared" si="0"/>
        <v>6642760.6</v>
      </c>
    </row>
    <row r="28" spans="1:5" ht="29.25" customHeight="1">
      <c r="A28" s="11">
        <v>14</v>
      </c>
      <c r="B28" s="11" t="s">
        <v>4</v>
      </c>
      <c r="C28" s="16" t="s">
        <v>6</v>
      </c>
      <c r="D28" s="15">
        <f>5739793.4+440894.6</f>
        <v>6180688</v>
      </c>
      <c r="E28" s="15">
        <f>5844312.3+798448.3</f>
        <v>6642760.6</v>
      </c>
    </row>
    <row r="29" spans="1:5" ht="31.5" customHeight="1">
      <c r="A29" s="11">
        <v>15</v>
      </c>
      <c r="B29" s="11" t="s">
        <v>32</v>
      </c>
      <c r="C29" s="16" t="s">
        <v>37</v>
      </c>
      <c r="D29" s="15">
        <v>48716</v>
      </c>
      <c r="E29" s="15">
        <f>0</f>
        <v>0</v>
      </c>
    </row>
    <row r="30" spans="1:5" ht="31.5" customHeight="1">
      <c r="A30" s="11">
        <v>16</v>
      </c>
      <c r="B30" s="11" t="s">
        <v>33</v>
      </c>
      <c r="C30" s="16" t="s">
        <v>34</v>
      </c>
      <c r="D30" s="15">
        <v>48716</v>
      </c>
      <c r="E30" s="15">
        <f>0</f>
        <v>0</v>
      </c>
    </row>
    <row r="31" spans="1:5" ht="43.5" customHeight="1">
      <c r="A31" s="11">
        <v>17</v>
      </c>
      <c r="B31" s="11" t="s">
        <v>35</v>
      </c>
      <c r="C31" s="16" t="s">
        <v>36</v>
      </c>
      <c r="D31" s="15">
        <v>48716</v>
      </c>
      <c r="E31" s="15">
        <f>0</f>
        <v>0</v>
      </c>
    </row>
    <row r="32" spans="1:5" ht="32.25" customHeight="1">
      <c r="A32" s="11">
        <v>18</v>
      </c>
      <c r="B32" s="11" t="s">
        <v>7</v>
      </c>
      <c r="C32" s="16" t="s">
        <v>11</v>
      </c>
      <c r="D32" s="15">
        <v>48716</v>
      </c>
      <c r="E32" s="15">
        <f>0</f>
        <v>0</v>
      </c>
    </row>
    <row r="33" spans="1:5" s="4" customFormat="1" ht="14.25" customHeight="1">
      <c r="A33" s="30" t="s">
        <v>46</v>
      </c>
      <c r="B33" s="30"/>
      <c r="C33" s="30"/>
      <c r="D33" s="15">
        <f>SUM(D15+D20+D29)</f>
        <v>410983.9999999999</v>
      </c>
      <c r="E33" s="15">
        <f>SUM(E15+E20+E29)</f>
        <v>437741.7000000002</v>
      </c>
    </row>
    <row r="34" spans="4:5" ht="12.75">
      <c r="D34" s="5"/>
      <c r="E34" s="5" t="s">
        <v>50</v>
      </c>
    </row>
  </sheetData>
  <sheetProtection/>
  <mergeCells count="14">
    <mergeCell ref="D1:E1"/>
    <mergeCell ref="D2:E2"/>
    <mergeCell ref="D3:E3"/>
    <mergeCell ref="C4:E4"/>
    <mergeCell ref="C5:E5"/>
    <mergeCell ref="C6:E6"/>
    <mergeCell ref="D12:E12"/>
    <mergeCell ref="C12:C13"/>
    <mergeCell ref="D11:E11"/>
    <mergeCell ref="A33:C33"/>
    <mergeCell ref="C8:D8"/>
    <mergeCell ref="A9:E9"/>
    <mergeCell ref="B12:B13"/>
    <mergeCell ref="A12:A13"/>
  </mergeCells>
  <printOptions/>
  <pageMargins left="0.7874015748031497" right="0.5905511811023623" top="0.1968503937007874" bottom="0.984251968503937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Колесова</cp:lastModifiedBy>
  <cp:lastPrinted>2011-04-25T14:41:54Z</cp:lastPrinted>
  <dcterms:created xsi:type="dcterms:W3CDTF">2007-11-05T10:21:57Z</dcterms:created>
  <dcterms:modified xsi:type="dcterms:W3CDTF">2011-04-29T09:57:32Z</dcterms:modified>
  <cp:category/>
  <cp:version/>
  <cp:contentType/>
  <cp:contentStatus/>
</cp:coreProperties>
</file>