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1400" windowHeight="5835" tabRatio="0"/>
  </bookViews>
  <sheets>
    <sheet name="TDSheet" sheetId="1" r:id="rId1"/>
  </sheets>
  <definedNames>
    <definedName name="_xlnm.Print_Titles" localSheetId="0">TDSheet!$14:$14</definedName>
    <definedName name="_xlnm.Print_Area" localSheetId="0">TDSheet!$A$1:$E$43</definedName>
  </definedNames>
  <calcPr calcId="144525"/>
</workbook>
</file>

<file path=xl/calcChain.xml><?xml version="1.0" encoding="utf-8"?>
<calcChain xmlns="http://schemas.openxmlformats.org/spreadsheetml/2006/main">
  <c r="C42" i="1" l="1"/>
  <c r="C35" i="1"/>
  <c r="C37" i="1"/>
  <c r="C21" i="1"/>
  <c r="C27" i="1"/>
  <c r="C36" i="1"/>
  <c r="C38" i="1"/>
  <c r="C39" i="1"/>
  <c r="C34" i="1"/>
  <c r="D42" i="1"/>
  <c r="E42" i="1"/>
</calcChain>
</file>

<file path=xl/sharedStrings.xml><?xml version="1.0" encoding="utf-8"?>
<sst xmlns="http://schemas.openxmlformats.org/spreadsheetml/2006/main" count="42" uniqueCount="42">
  <si>
    <t>(тыс. руб.)</t>
  </si>
  <si>
    <t>Сумма</t>
  </si>
  <si>
    <t>Выплаты почетным гражданам города Вологды</t>
  </si>
  <si>
    <t>Выплаты пенсионерам на условиях договора пожизненной ренты</t>
  </si>
  <si>
    <t>ВСЕГО:</t>
  </si>
  <si>
    <t>Ежемесячная денежная компенсация расходов по оплате жилья и коммунальных услуг отдельным категориям граждан, проживающим и работающим в сельской местности</t>
  </si>
  <si>
    <t>Социальная поддержка малоимущих многодетных семей по оплате жилого помещения</t>
  </si>
  <si>
    <t>Наименование публичных нормативных обязательств</t>
  </si>
  <si>
    <t>Единовременные денежные выплаты взамен предоставления земельного участка гражданам, имеющим трех и более детей</t>
  </si>
  <si>
    <t>Единовременная денежная выплата семьям в связи с рождением одновременно трех и более детей</t>
  </si>
  <si>
    <t>Единовременная денежная выплата на ремонт жилого помещения отдельным категориям граждан</t>
  </si>
  <si>
    <t>Денежная компенсация на питание обучающимся с ограниченными возможностями здоровья, обучающимся по адаптированным основным общеобразовательным программам индивидуально на дому</t>
  </si>
  <si>
    <t xml:space="preserve">Выплаты медицинским работникам учреждений здравоохранения Вологодской области в виде предоставления единовременной социальной выплаты для оплаты первоначального взноса и (или) ежемесячных социальных выплат в виде компенсации части ежемесячного платежа по ипотечному кредиту (займу) при приобретении построенного (созданного) жилого помещения либо жилого помещения, строящегося (создающегося) по договору участия в долевом строительстве
</t>
  </si>
  <si>
    <t>Ежемесячная денежная выплата на оплату услуг по передаче данных и предоставлению доступа к информационно-телекоммуникационной сети "Интернет" в соответствии с тарифами на оплату услуг связи родителям (законным представителям) детей-инвалидов, являющихся обучающимися муниципальных общеобразовательных организаций, обучение которых по образовательным программам начального общего, основного общего, среднего общего образования производится на дому с использованием дистанционных образовательных технологий</t>
  </si>
  <si>
    <t>Единовременная выплата педагогическим работникам, проживающим и работающим в сельской местности, заключившим трудовой договор на неопределенный срок по основному месту работы о выполнении работы по должности "учитель"</t>
  </si>
  <si>
    <t xml:space="preserve">Обеспечение социальной поддержки детей, обучающихся в муниципальных общеобразовательных организациях, из многодетных семей в части предоставления денежных выплат на проезд (кроме такси) на городском транспорте, а также на автобусах пригородных и внутрирайонных маршрутов, и приобретение комплекта одежды для посещения школьных занятий, спортивной формы для занятий физической культурой </t>
  </si>
  <si>
    <t xml:space="preserve">Ежемесячная денежная выплата на оплату услуг, связанных с пребыванием ребенка в частной дошкольной образовательной организации, родителям (законным представителям) детей в возрасте от 1,5 до 3 лет, посещающих образовательные организации, осуществляющие образовательную деятельность (за исключением государственных и муниципальных), и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
</t>
  </si>
  <si>
    <t>Меры социальной поддержки лицам из числа детей-сирот и детей, оставшихся без попечения родителей, лицам, потерявшим в период обучения обоих родителей или единственного родителя, обучающимся по образовательным программам основного общего, среднего общего образования в муниципальных организациях, осуществляющих образовательную деятельность</t>
  </si>
  <si>
    <t>Меры социальной поддержки некоторым категориям педагогических работников в виде предоставления единовременной социальной выплаты для оплаты или компенсации первоначального взноса и (или) ежемесячных социальных выплат в виде компенсации части ежемесячного платежа по ипотечному кредиту (займу) при приобретении построенного (созданного) жилого помещения либо жилого помещения, строящегося (создающегося) по договору участия в долевом строительстве, единовременных денежных выплат, ежемесячной денежной выплаты</t>
  </si>
  <si>
    <t xml:space="preserve">Ежемесячная денежная выплата врачам-педиатрам, врачам по гигиене детей и подростков, врачам-специалистам, фельдшерам, медицинским сестрам, осуществляющим оказание первичной медико-санитарной помощи обучающимся в муниципальных общеобразовательных организациях городского округа города Вологды
</t>
  </si>
  <si>
    <t>Единовременная денежная выплата гражданам Российской Федерации, оказавшим содействие в заключении гражданином, состоящим на воинском учете в Военном комиссариате города Вологда и Вологодского муниципального округа, контракта о прохождении военной службы в Вооруженных Силах Российской Федерации через пункт отбора на военную службу по контракту в городе Вологде и способствующим привлечению от городского округа города Вологды граждан на военную службу по контракту</t>
  </si>
  <si>
    <t>Единовременная денежная выплата гражданам Российской Федерации для обеспечения дровами семей участников специальной военной операции, проживающих на территории городского округа города Вологды в домах с печным отоплением</t>
  </si>
  <si>
    <t>Денежная компенсация на питание детей-инвалидов и инвалидов, обучающихся по образовательным программам основного общего, среднего общего образования в муниципальных образовательных организациях</t>
  </si>
  <si>
    <t>Компенсация части платы, взимаемой с родителей (законных представителей) за присмотр и уход за ребенком в муниципальных образовательных организациях городского округа города Вологды, реализующих образовательную программу дошкольного образования</t>
  </si>
  <si>
    <t xml:space="preserve">Ежегодные городские стипендии лучшим спортсменам городского округа города Вологды
</t>
  </si>
  <si>
    <t xml:space="preserve">Частичная компенсация расходов по договору найма жилого помещения отдельным категориям педагогических работников
</t>
  </si>
  <si>
    <t xml:space="preserve">Частичная компенсация расходов по договору найма жилого помещения отдельным категориям медицинских работников
</t>
  </si>
  <si>
    <t>Единовременная денежная выплата гражданам Российской Федерации, сдавшим безвозмездно кровь и (или) ее компоненты в бюджетном учреждении здравоохранения Вологодской области "Вологодская областная станция переливания крови № 1"</t>
  </si>
  <si>
    <t xml:space="preserve">Городская молодежная стипендия имени Христофора Леденцова для студентов образовательных организаций, реализующих основные профессиональные образовательные программы, аспирантов образовательных и научных организаций и ученых (кандидатов наук и докторов наук) образовательных и научных организаций в возрасте до 35 лет включительно, обучающихся и (или) работающих на территории городского округа города Вологды, и проявивших себя в развитии науки, образования, культуры и инноваций
</t>
  </si>
  <si>
    <t>к Бюджету города Вологды на 2026 год</t>
  </si>
  <si>
    <t>и плановый период 2027 и 2028 годов</t>
  </si>
  <si>
    <t>ОБЩИЙ ОБЪЕМ БЮДЖЕТНЫХ АССИГНОВАНИЙ, НАПРАВЛЯЕМЫХ НА ИСПОЛНЕНИЕ 
ПУБЛИЧНЫХ НОРМАТИВНЫХ ОБЯЗАТЕЛЬСТВ, НА 2026 ГОД И ПЛАНОВЫЙ ПЕРИОД 2027 И 2028 ГОДОВ</t>
  </si>
  <si>
    <t>2026 год</t>
  </si>
  <si>
    <t xml:space="preserve">2027 год </t>
  </si>
  <si>
    <t>2028 год</t>
  </si>
  <si>
    <t xml:space="preserve">Единовременная денежная выплата лицам, в добровольном порядке заключившим контракт о прохождении военной службы в Вооруженных Силах Российской Федерации
</t>
  </si>
  <si>
    <t>к решению Вологодской городской Думы</t>
  </si>
  <si>
    <t>"Приложение № 5</t>
  </si>
  <si>
    <t>".</t>
  </si>
  <si>
    <t>Меры социальной поддержки гражданам в связи с проведением капитального ремонта общего имущества в многоквартирном доме, решение о проведении которого принято Администрацией города Вологды в соответствии с частью 6 статьи 189 Жилищного кодекса Российской Федерации, проведением противоаварийных работ на объектах культурного наследия, в виде ежемесячной выплаты на наем жилого помещения, единовременных денежных выплат</t>
  </si>
  <si>
    <t>Приложение № 4</t>
  </si>
  <si>
    <t>от 27 августа 2026 года № 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</si>
</sst>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8"/>
      <name val="Arial"/>
      <family val="2"/>
    </font>
    <font>
      <sz val="8"/>
      <name val="Times New Roman"/>
      <family val="2"/>
    </font>
    <font>
      <sz val="12"/>
      <name val="Times New Roman"/>
      <family val="1"/>
      <charset val="1"/>
    </font>
    <font>
      <sz val="14"/>
      <name val="Times New Roman"/>
      <family val="2"/>
    </font>
    <font>
      <sz val="12"/>
      <name val="Times New Roman"/>
      <family val="2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top" wrapText="1"/>
    </xf>
    <xf numFmtId="164" fontId="2" fillId="0" borderId="2" xfId="0" applyNumberFormat="1" applyFont="1" applyFill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 vertical="top" wrapText="1"/>
    </xf>
    <xf numFmtId="164" fontId="5" fillId="0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/>
    <xf numFmtId="0" fontId="2" fillId="0" borderId="3" xfId="0" applyNumberFormat="1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2" fillId="0" borderId="2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right"/>
    </xf>
    <xf numFmtId="0" fontId="3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E46"/>
  <sheetViews>
    <sheetView tabSelected="1" view="pageBreakPreview" topLeftCell="A37" zoomScale="90" zoomScaleNormal="100" zoomScaleSheetLayoutView="90" workbookViewId="0">
      <selection activeCell="A8" sqref="A8:E8"/>
    </sheetView>
  </sheetViews>
  <sheetFormatPr defaultColWidth="10.6640625" defaultRowHeight="11.25" x14ac:dyDescent="0.2"/>
  <cols>
    <col min="1" max="1" width="99" style="1" customWidth="1"/>
    <col min="2" max="4" width="28.5" style="1" customWidth="1"/>
    <col min="5" max="5" width="24" style="1" customWidth="1"/>
  </cols>
  <sheetData>
    <row r="1" spans="1:5" ht="17.25" customHeight="1" x14ac:dyDescent="0.25">
      <c r="A1" s="11"/>
      <c r="B1" s="28" t="s">
        <v>40</v>
      </c>
      <c r="C1" s="28"/>
      <c r="D1" s="28"/>
      <c r="E1" s="28"/>
    </row>
    <row r="2" spans="1:5" ht="17.25" customHeight="1" x14ac:dyDescent="0.25">
      <c r="A2" s="29" t="s">
        <v>36</v>
      </c>
      <c r="B2" s="29"/>
      <c r="C2" s="29"/>
      <c r="D2" s="29"/>
      <c r="E2" s="30"/>
    </row>
    <row r="3" spans="1:5" ht="17.25" customHeight="1" x14ac:dyDescent="0.25">
      <c r="A3" s="31" t="s">
        <v>41</v>
      </c>
      <c r="B3" s="31"/>
      <c r="C3" s="31"/>
      <c r="D3" s="31"/>
      <c r="E3" s="32"/>
    </row>
    <row r="4" spans="1:5" s="1" customFormat="1" ht="15.75" customHeight="1" x14ac:dyDescent="0.25">
      <c r="B4" s="29" t="s">
        <v>37</v>
      </c>
      <c r="C4" s="29"/>
      <c r="D4" s="29"/>
      <c r="E4" s="29"/>
    </row>
    <row r="5" spans="1:5" s="1" customFormat="1" ht="16.5" customHeight="1" x14ac:dyDescent="0.25">
      <c r="B5" s="34" t="s">
        <v>29</v>
      </c>
      <c r="C5" s="34"/>
      <c r="D5" s="34"/>
      <c r="E5" s="34"/>
    </row>
    <row r="6" spans="1:5" s="1" customFormat="1" ht="16.5" customHeight="1" x14ac:dyDescent="0.25">
      <c r="B6" s="34" t="s">
        <v>30</v>
      </c>
      <c r="C6" s="35"/>
      <c r="D6" s="35"/>
      <c r="E6" s="35"/>
    </row>
    <row r="7" spans="1:5" s="1" customFormat="1" ht="18.75" customHeight="1" x14ac:dyDescent="0.2"/>
    <row r="8" spans="1:5" s="1" customFormat="1" ht="48" customHeight="1" x14ac:dyDescent="0.3">
      <c r="A8" s="33" t="s">
        <v>31</v>
      </c>
      <c r="B8" s="33"/>
      <c r="C8" s="33"/>
      <c r="D8" s="33"/>
      <c r="E8" s="33"/>
    </row>
    <row r="9" spans="1:5" s="1" customFormat="1" ht="11.25" customHeight="1" x14ac:dyDescent="0.2"/>
    <row r="10" spans="1:5" s="1" customFormat="1" ht="11.25" customHeight="1" x14ac:dyDescent="0.2">
      <c r="E10" s="3" t="s">
        <v>0</v>
      </c>
    </row>
    <row r="11" spans="1:5" s="1" customFormat="1" ht="11.25" customHeight="1" x14ac:dyDescent="0.2">
      <c r="A11" s="21" t="s">
        <v>7</v>
      </c>
      <c r="B11" s="36"/>
      <c r="C11" s="21" t="s">
        <v>1</v>
      </c>
      <c r="D11" s="22"/>
      <c r="E11" s="23"/>
    </row>
    <row r="12" spans="1:5" s="1" customFormat="1" ht="11.25" customHeight="1" x14ac:dyDescent="0.2">
      <c r="A12" s="37"/>
      <c r="B12" s="38"/>
      <c r="C12" s="24"/>
      <c r="D12" s="25"/>
      <c r="E12" s="26"/>
    </row>
    <row r="13" spans="1:5" s="1" customFormat="1" ht="15.75" customHeight="1" x14ac:dyDescent="0.2">
      <c r="A13" s="24"/>
      <c r="B13" s="26"/>
      <c r="C13" s="6" t="s">
        <v>32</v>
      </c>
      <c r="D13" s="6" t="s">
        <v>33</v>
      </c>
      <c r="E13" s="6" t="s">
        <v>34</v>
      </c>
    </row>
    <row r="14" spans="1:5" s="1" customFormat="1" ht="15.75" customHeight="1" x14ac:dyDescent="0.25">
      <c r="A14" s="27">
        <v>1</v>
      </c>
      <c r="B14" s="27"/>
      <c r="C14" s="4">
        <v>2</v>
      </c>
      <c r="D14" s="4">
        <v>3</v>
      </c>
      <c r="E14" s="4">
        <v>4</v>
      </c>
    </row>
    <row r="15" spans="1:5" s="1" customFormat="1" ht="39.950000000000003" customHeight="1" x14ac:dyDescent="0.2">
      <c r="A15" s="16" t="s">
        <v>5</v>
      </c>
      <c r="B15" s="16"/>
      <c r="C15" s="7">
        <v>594</v>
      </c>
      <c r="D15" s="7">
        <v>594</v>
      </c>
      <c r="E15" s="7">
        <v>594</v>
      </c>
    </row>
    <row r="16" spans="1:5" s="1" customFormat="1" ht="60" customHeight="1" x14ac:dyDescent="0.2">
      <c r="A16" s="16" t="s">
        <v>23</v>
      </c>
      <c r="B16" s="16"/>
      <c r="C16" s="7">
        <v>1980</v>
      </c>
      <c r="D16" s="7">
        <v>1980</v>
      </c>
      <c r="E16" s="7">
        <v>1980</v>
      </c>
    </row>
    <row r="17" spans="1:5" s="1" customFormat="1" ht="24.95" customHeight="1" x14ac:dyDescent="0.2">
      <c r="A17" s="16" t="s">
        <v>2</v>
      </c>
      <c r="B17" s="16"/>
      <c r="C17" s="7">
        <v>2590</v>
      </c>
      <c r="D17" s="7">
        <v>2590</v>
      </c>
      <c r="E17" s="7">
        <v>2590</v>
      </c>
    </row>
    <row r="18" spans="1:5" s="1" customFormat="1" ht="24.95" customHeight="1" x14ac:dyDescent="0.2">
      <c r="A18" s="16" t="s">
        <v>3</v>
      </c>
      <c r="B18" s="16"/>
      <c r="C18" s="7">
        <v>940</v>
      </c>
      <c r="D18" s="7">
        <v>940</v>
      </c>
      <c r="E18" s="7">
        <v>940</v>
      </c>
    </row>
    <row r="19" spans="1:5" s="1" customFormat="1" ht="24.95" customHeight="1" x14ac:dyDescent="0.2">
      <c r="A19" s="16" t="s">
        <v>24</v>
      </c>
      <c r="B19" s="16"/>
      <c r="C19" s="7">
        <v>3600</v>
      </c>
      <c r="D19" s="7">
        <v>3600</v>
      </c>
      <c r="E19" s="7">
        <v>3600</v>
      </c>
    </row>
    <row r="20" spans="1:5" s="1" customFormat="1" ht="118.5" customHeight="1" x14ac:dyDescent="0.2">
      <c r="A20" s="20" t="s">
        <v>16</v>
      </c>
      <c r="B20" s="20"/>
      <c r="C20" s="7">
        <v>3960</v>
      </c>
      <c r="D20" s="7">
        <v>3960</v>
      </c>
      <c r="E20" s="7">
        <v>3960</v>
      </c>
    </row>
    <row r="21" spans="1:5" s="1" customFormat="1" ht="88.5" customHeight="1" x14ac:dyDescent="0.2">
      <c r="A21" s="16" t="s">
        <v>15</v>
      </c>
      <c r="B21" s="16"/>
      <c r="C21" s="7">
        <f>27500-623.1-200-3700</f>
        <v>22976.9</v>
      </c>
      <c r="D21" s="7">
        <v>27500</v>
      </c>
      <c r="E21" s="7">
        <v>27500</v>
      </c>
    </row>
    <row r="22" spans="1:5" s="1" customFormat="1" ht="24.95" customHeight="1" x14ac:dyDescent="0.2">
      <c r="A22" s="16" t="s">
        <v>6</v>
      </c>
      <c r="B22" s="16"/>
      <c r="C22" s="7">
        <v>325</v>
      </c>
      <c r="D22" s="7">
        <v>325</v>
      </c>
      <c r="E22" s="7">
        <v>325</v>
      </c>
    </row>
    <row r="23" spans="1:5" s="1" customFormat="1" ht="45.75" customHeight="1" x14ac:dyDescent="0.2">
      <c r="A23" s="20" t="s">
        <v>11</v>
      </c>
      <c r="B23" s="20"/>
      <c r="C23" s="7">
        <v>4562.5</v>
      </c>
      <c r="D23" s="7">
        <v>4562.5</v>
      </c>
      <c r="E23" s="7">
        <v>4562.5</v>
      </c>
    </row>
    <row r="24" spans="1:5" s="1" customFormat="1" ht="39" customHeight="1" x14ac:dyDescent="0.2">
      <c r="A24" s="12" t="s">
        <v>25</v>
      </c>
      <c r="B24" s="13"/>
      <c r="C24" s="7">
        <v>28279.4</v>
      </c>
      <c r="D24" s="7">
        <v>28279.4</v>
      </c>
      <c r="E24" s="7">
        <v>28279.4</v>
      </c>
    </row>
    <row r="25" spans="1:5" s="1" customFormat="1" ht="37.5" customHeight="1" x14ac:dyDescent="0.2">
      <c r="A25" s="14" t="s">
        <v>26</v>
      </c>
      <c r="B25" s="15"/>
      <c r="C25" s="9">
        <v>3683.8</v>
      </c>
      <c r="D25" s="9"/>
      <c r="E25" s="10"/>
    </row>
    <row r="26" spans="1:5" s="1" customFormat="1" ht="62.25" customHeight="1" x14ac:dyDescent="0.2">
      <c r="A26" s="16" t="s">
        <v>27</v>
      </c>
      <c r="B26" s="16"/>
      <c r="C26" s="7">
        <v>7200</v>
      </c>
      <c r="D26" s="7"/>
      <c r="E26" s="5"/>
    </row>
    <row r="27" spans="1:5" s="1" customFormat="1" ht="112.5" customHeight="1" x14ac:dyDescent="0.2">
      <c r="A27" s="14" t="s">
        <v>13</v>
      </c>
      <c r="B27" s="19"/>
      <c r="C27" s="8">
        <f>22300+3700</f>
        <v>26000</v>
      </c>
      <c r="D27" s="8">
        <v>22300</v>
      </c>
      <c r="E27" s="8">
        <v>22300</v>
      </c>
    </row>
    <row r="28" spans="1:5" s="1" customFormat="1" ht="30" customHeight="1" x14ac:dyDescent="0.2">
      <c r="A28" s="14" t="s">
        <v>9</v>
      </c>
      <c r="B28" s="15"/>
      <c r="C28" s="8">
        <v>1000</v>
      </c>
      <c r="D28" s="8">
        <v>1000</v>
      </c>
      <c r="E28" s="8">
        <v>1000</v>
      </c>
    </row>
    <row r="29" spans="1:5" s="1" customFormat="1" ht="37.5" customHeight="1" x14ac:dyDescent="0.2">
      <c r="A29" s="14" t="s">
        <v>8</v>
      </c>
      <c r="B29" s="13"/>
      <c r="C29" s="7">
        <v>31052.6</v>
      </c>
      <c r="D29" s="7">
        <v>14744.4</v>
      </c>
      <c r="E29" s="7">
        <v>14744.4</v>
      </c>
    </row>
    <row r="30" spans="1:5" s="1" customFormat="1" ht="30" customHeight="1" x14ac:dyDescent="0.2">
      <c r="A30" s="14" t="s">
        <v>10</v>
      </c>
      <c r="B30" s="13"/>
      <c r="C30" s="7">
        <v>1000</v>
      </c>
      <c r="D30" s="7">
        <v>1000</v>
      </c>
      <c r="E30" s="7">
        <v>1000</v>
      </c>
    </row>
    <row r="31" spans="1:5" s="1" customFormat="1" ht="100.5" customHeight="1" x14ac:dyDescent="0.2">
      <c r="A31" s="14" t="s">
        <v>12</v>
      </c>
      <c r="B31" s="15"/>
      <c r="C31" s="9">
        <v>12870</v>
      </c>
      <c r="D31" s="9">
        <v>12870</v>
      </c>
      <c r="E31" s="9">
        <v>12870</v>
      </c>
    </row>
    <row r="32" spans="1:5" s="1" customFormat="1" ht="56.25" hidden="1" customHeight="1" x14ac:dyDescent="0.2">
      <c r="A32" s="14" t="s">
        <v>14</v>
      </c>
      <c r="B32" s="13"/>
      <c r="C32" s="7"/>
      <c r="D32" s="7"/>
      <c r="E32" s="7"/>
    </row>
    <row r="33" spans="1:5" s="1" customFormat="1" ht="100.5" customHeight="1" x14ac:dyDescent="0.2">
      <c r="A33" s="14" t="s">
        <v>28</v>
      </c>
      <c r="B33" s="13"/>
      <c r="C33" s="7">
        <v>1260</v>
      </c>
      <c r="D33" s="7">
        <v>1260</v>
      </c>
      <c r="E33" s="7">
        <v>1260</v>
      </c>
    </row>
    <row r="34" spans="1:5" s="1" customFormat="1" ht="72.75" customHeight="1" x14ac:dyDescent="0.2">
      <c r="A34" s="14" t="s">
        <v>17</v>
      </c>
      <c r="B34" s="15"/>
      <c r="C34" s="7">
        <f>680+623.1</f>
        <v>1303.0999999999999</v>
      </c>
      <c r="D34" s="7">
        <v>680</v>
      </c>
      <c r="E34" s="7">
        <v>680</v>
      </c>
    </row>
    <row r="35" spans="1:5" s="1" customFormat="1" ht="116.25" customHeight="1" x14ac:dyDescent="0.2">
      <c r="A35" s="14" t="s">
        <v>18</v>
      </c>
      <c r="B35" s="15"/>
      <c r="C35" s="7">
        <f>41085-5000-2068</f>
        <v>34017</v>
      </c>
      <c r="D35" s="7">
        <v>41085</v>
      </c>
      <c r="E35" s="7">
        <v>41085</v>
      </c>
    </row>
    <row r="36" spans="1:5" s="1" customFormat="1" ht="52.5" customHeight="1" x14ac:dyDescent="0.2">
      <c r="A36" s="14" t="s">
        <v>35</v>
      </c>
      <c r="B36" s="15"/>
      <c r="C36" s="9">
        <f>405000+26901.8-1636.6-9311.6+100000-1500-15321.6-12024.9-15000</f>
        <v>477107.10000000003</v>
      </c>
      <c r="D36" s="9">
        <v>405000</v>
      </c>
      <c r="E36" s="9">
        <v>405000</v>
      </c>
    </row>
    <row r="37" spans="1:5" s="1" customFormat="1" ht="66" customHeight="1" x14ac:dyDescent="0.2">
      <c r="A37" s="14" t="s">
        <v>19</v>
      </c>
      <c r="B37" s="15"/>
      <c r="C37" s="9">
        <f>2000+2068</f>
        <v>4068</v>
      </c>
      <c r="D37" s="7"/>
      <c r="E37" s="7"/>
    </row>
    <row r="38" spans="1:5" s="1" customFormat="1" ht="90" customHeight="1" x14ac:dyDescent="0.2">
      <c r="A38" s="14" t="s">
        <v>20</v>
      </c>
      <c r="B38" s="15"/>
      <c r="C38" s="9">
        <f>4500+5500-1000-1500</f>
        <v>7500</v>
      </c>
      <c r="D38" s="9">
        <v>4500</v>
      </c>
      <c r="E38" s="9">
        <v>4500</v>
      </c>
    </row>
    <row r="39" spans="1:5" s="1" customFormat="1" ht="52.5" customHeight="1" x14ac:dyDescent="0.2">
      <c r="A39" s="20" t="s">
        <v>22</v>
      </c>
      <c r="B39" s="20"/>
      <c r="C39" s="9">
        <f>239+50+19</f>
        <v>308</v>
      </c>
      <c r="D39" s="9">
        <v>239</v>
      </c>
      <c r="E39" s="9">
        <v>239</v>
      </c>
    </row>
    <row r="40" spans="1:5" s="1" customFormat="1" ht="52.5" customHeight="1" x14ac:dyDescent="0.2">
      <c r="A40" s="14" t="s">
        <v>21</v>
      </c>
      <c r="B40" s="15"/>
      <c r="C40" s="9">
        <v>300</v>
      </c>
      <c r="D40" s="9">
        <v>300</v>
      </c>
      <c r="E40" s="9">
        <v>300</v>
      </c>
    </row>
    <row r="41" spans="1:5" s="1" customFormat="1" ht="84.75" customHeight="1" x14ac:dyDescent="0.2">
      <c r="A41" s="14" t="s">
        <v>39</v>
      </c>
      <c r="B41" s="13"/>
      <c r="C41" s="9">
        <v>3278.6</v>
      </c>
      <c r="D41" s="9"/>
      <c r="E41" s="9"/>
    </row>
    <row r="42" spans="1:5" s="1" customFormat="1" ht="16.350000000000001" customHeight="1" x14ac:dyDescent="0.2">
      <c r="A42" s="16" t="s">
        <v>4</v>
      </c>
      <c r="B42" s="16"/>
      <c r="C42" s="5">
        <f>SUM(C15:C41)</f>
        <v>681756</v>
      </c>
      <c r="D42" s="5">
        <f>SUM(D15:D41)</f>
        <v>579309.30000000005</v>
      </c>
      <c r="E42" s="5">
        <f>SUM(E15:E41)</f>
        <v>579309.30000000005</v>
      </c>
    </row>
    <row r="43" spans="1:5" s="1" customFormat="1" ht="15.75" customHeight="1" x14ac:dyDescent="0.25">
      <c r="A43" s="17"/>
      <c r="B43" s="18"/>
      <c r="E43" s="2" t="s">
        <v>38</v>
      </c>
    </row>
    <row r="46" spans="1:5" ht="12.75" customHeight="1" x14ac:dyDescent="0.2"/>
  </sheetData>
  <mergeCells count="39">
    <mergeCell ref="B1:E1"/>
    <mergeCell ref="A2:E2"/>
    <mergeCell ref="A3:E3"/>
    <mergeCell ref="B4:E4"/>
    <mergeCell ref="A8:E8"/>
    <mergeCell ref="B5:E5"/>
    <mergeCell ref="B6:E6"/>
    <mergeCell ref="C11:E12"/>
    <mergeCell ref="A14:B14"/>
    <mergeCell ref="A23:B23"/>
    <mergeCell ref="A22:B22"/>
    <mergeCell ref="A21:B21"/>
    <mergeCell ref="A19:B19"/>
    <mergeCell ref="A17:B17"/>
    <mergeCell ref="A18:B18"/>
    <mergeCell ref="A20:B20"/>
    <mergeCell ref="A16:B16"/>
    <mergeCell ref="A15:B15"/>
    <mergeCell ref="A11:B13"/>
    <mergeCell ref="A43:B43"/>
    <mergeCell ref="A27:B27"/>
    <mergeCell ref="A39:B39"/>
    <mergeCell ref="A38:B38"/>
    <mergeCell ref="A42:B42"/>
    <mergeCell ref="A31:B31"/>
    <mergeCell ref="A35:B35"/>
    <mergeCell ref="A33:B33"/>
    <mergeCell ref="A28:B28"/>
    <mergeCell ref="A41:B41"/>
    <mergeCell ref="A24:B24"/>
    <mergeCell ref="A32:B32"/>
    <mergeCell ref="A34:B34"/>
    <mergeCell ref="A40:B40"/>
    <mergeCell ref="A30:B30"/>
    <mergeCell ref="A29:B29"/>
    <mergeCell ref="A37:B37"/>
    <mergeCell ref="A26:B26"/>
    <mergeCell ref="A25:B25"/>
    <mergeCell ref="A36:B36"/>
  </mergeCells>
  <pageMargins left="0.74803149606299213" right="0.27559055118110237" top="0.35433070866141736" bottom="0.31496062992125984" header="0.19685039370078741" footer="0.19685039370078741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TDSheet</vt:lpstr>
      <vt:lpstr>TDSheet!Заголовки_для_печати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 Людмила Гурьевна</dc:creator>
  <cp:lastModifiedBy>Большаков Анатолий Павлович</cp:lastModifiedBy>
  <cp:revision>1</cp:revision>
  <cp:lastPrinted>2026-06-23T10:14:31Z</cp:lastPrinted>
  <dcterms:created xsi:type="dcterms:W3CDTF">2013-09-20T12:05:51Z</dcterms:created>
  <dcterms:modified xsi:type="dcterms:W3CDTF">2026-08-24T07:43:24Z</dcterms:modified>
</cp:coreProperties>
</file>